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8970" tabRatio="896" activeTab="1"/>
  </bookViews>
  <sheets>
    <sheet name="Вакансии ком.прием" sheetId="1" r:id="rId1"/>
    <sheet name="Бюджет и ком.прием" sheetId="2" r:id="rId2"/>
    <sheet name="Ком.прием" sheetId="3" r:id="rId3"/>
    <sheet name="Бюджет" sheetId="4" r:id="rId4"/>
    <sheet name="УГС" sheetId="5" r:id="rId5"/>
    <sheet name="Целевой прием" sheetId="6" r:id="rId6"/>
    <sheet name="Иностр.граждане" sheetId="7" r:id="rId7"/>
    <sheet name="Инвалиды" sheetId="8" r:id="rId8"/>
    <sheet name="Сироты" sheetId="9" r:id="rId9"/>
    <sheet name="Женщины" sheetId="10" r:id="rId10"/>
    <sheet name="Кол-во женщин" sheetId="11" state="hidden" r:id="rId11"/>
  </sheets>
  <definedNames>
    <definedName name="_xlnm.Print_Area" localSheetId="3">'Бюджет'!#REF!</definedName>
    <definedName name="_xlnm.Print_Area" localSheetId="1">'Бюджет и ком.прием'!$A$1:$I$8</definedName>
    <definedName name="_xlnm.Print_Area" localSheetId="0">'Вакансии ком.прием'!#REF!</definedName>
    <definedName name="_xlnm.Print_Area" localSheetId="9">'Женщины'!$A$1:$I$8</definedName>
    <definedName name="_xlnm.Print_Area" localSheetId="7">'Инвалиды'!$A$1:$I$10</definedName>
    <definedName name="_xlnm.Print_Area" localSheetId="6">'Иностр.граждане'!$A$1:$AD$8</definedName>
    <definedName name="_xlnm.Print_Area" localSheetId="2">'Ком.прием'!$A$1:$I$8</definedName>
    <definedName name="_xlnm.Print_Area" localSheetId="8">'Сироты'!$A$1:$I$10</definedName>
    <definedName name="_xlnm.Print_Area" localSheetId="4">'УГС'!$A$1:$D$15</definedName>
    <definedName name="_xlnm.Print_Area" localSheetId="5">'Целевой прием'!#REF!</definedName>
  </definedNames>
  <calcPr fullCalcOnLoad="1"/>
</workbook>
</file>

<file path=xl/comments11.xml><?xml version="1.0" encoding="utf-8"?>
<comments xmlns="http://schemas.openxmlformats.org/spreadsheetml/2006/main">
  <authors>
    <author>Ira</author>
  </authors>
  <commentList>
    <comment ref="E25" authorId="0">
      <text>
        <r>
          <rPr>
            <sz val="9"/>
            <rFont val="Tahoma"/>
            <family val="2"/>
          </rPr>
          <t>1 чел по направл.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1 чел по направл. Минобрнауки РФ</t>
        </r>
      </text>
    </comment>
  </commentList>
</comments>
</file>

<file path=xl/comments7.xml><?xml version="1.0" encoding="utf-8"?>
<comments xmlns="http://schemas.openxmlformats.org/spreadsheetml/2006/main">
  <authors>
    <author>ASUS</author>
    <author>Пискунова Ирина Васильевна</author>
  </authors>
  <commentList>
    <comment ref="M5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B5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rFont val="Tahoma"/>
            <family val="2"/>
          </rPr>
          <t>1 Туркмен. Ком.прием
1 Узбек. Ком.прием
1 Ю.О. ком.прием</t>
        </r>
        <r>
          <rPr>
            <sz val="9"/>
            <rFont val="Tahoma"/>
            <family val="2"/>
          </rPr>
          <t xml:space="preserve">
</t>
        </r>
      </text>
    </comment>
    <comment ref="C6" authorId="1">
      <text>
        <r>
          <rPr>
            <b/>
            <sz val="9"/>
            <rFont val="Tahoma"/>
            <family val="2"/>
          </rPr>
          <t>2 Туркменистан ком.прием
1 Армения ком.прием</t>
        </r>
        <r>
          <rPr>
            <sz val="9"/>
            <rFont val="Tahoma"/>
            <family val="2"/>
          </rPr>
          <t xml:space="preserve">
</t>
        </r>
      </text>
    </comment>
    <comment ref="Z6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4" authorId="1">
      <text>
        <r>
          <rPr>
            <b/>
            <sz val="9"/>
            <rFont val="Tahoma"/>
            <family val="2"/>
          </rPr>
          <t>РЮО ком.прием</t>
        </r>
        <r>
          <rPr>
            <sz val="9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U6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<sst xmlns="http://schemas.openxmlformats.org/spreadsheetml/2006/main" count="246" uniqueCount="129">
  <si>
    <t>Факультет, специальность</t>
  </si>
  <si>
    <t>Всего</t>
  </si>
  <si>
    <t>Всего на фак-те</t>
  </si>
  <si>
    <t>Русской филологии</t>
  </si>
  <si>
    <t>Осетинской филологии</t>
  </si>
  <si>
    <t>Журналистики</t>
  </si>
  <si>
    <t>Исторический</t>
  </si>
  <si>
    <t>Юридический</t>
  </si>
  <si>
    <t>Иностранных языков</t>
  </si>
  <si>
    <t>Географии и геоэкологии</t>
  </si>
  <si>
    <t>Физико-технический</t>
  </si>
  <si>
    <t>Искусств</t>
  </si>
  <si>
    <t>Физ. культуры и спорта</t>
  </si>
  <si>
    <t xml:space="preserve">                                                                                ИТОГО на  ДО</t>
  </si>
  <si>
    <t>Управления</t>
  </si>
  <si>
    <t>Экономический</t>
  </si>
  <si>
    <t>КУРСЫ</t>
  </si>
  <si>
    <t>ИТОГО:</t>
  </si>
  <si>
    <t>КЦП</t>
  </si>
  <si>
    <t>Международных отношений</t>
  </si>
  <si>
    <t>кол-во студ.</t>
  </si>
  <si>
    <t>всего студентов:</t>
  </si>
  <si>
    <t>030301.65 Психология</t>
  </si>
  <si>
    <t>ком.пр.</t>
  </si>
  <si>
    <t>бюджет</t>
  </si>
  <si>
    <t>в т.ч.</t>
  </si>
  <si>
    <t>всего</t>
  </si>
  <si>
    <t>бюдж</t>
  </si>
  <si>
    <t>Факультет, направление/специальность</t>
  </si>
  <si>
    <t>031201.65 Теор.и мет.преп.ин.яз.и культур (англ. яз.)</t>
  </si>
  <si>
    <t>КЦП-контрольные цифры приема</t>
  </si>
  <si>
    <t>ПОЯСНЕНИЯ:</t>
  </si>
  <si>
    <t>Математики и информационных технологий</t>
  </si>
  <si>
    <t>29.00.00 Технологии легкой промышленности</t>
  </si>
  <si>
    <t>37.00.00 Психологические науки</t>
  </si>
  <si>
    <t>40.00.00 Юриспруденция</t>
  </si>
  <si>
    <t>52.05.02 Режиссура театра</t>
  </si>
  <si>
    <t>52.05.01 Актерское искусство</t>
  </si>
  <si>
    <t xml:space="preserve">42.03.02 Журналистика </t>
  </si>
  <si>
    <t xml:space="preserve">46.03.01 История </t>
  </si>
  <si>
    <t xml:space="preserve">37.03.01 Психология </t>
  </si>
  <si>
    <t xml:space="preserve">40.03.01 Юриспруденция </t>
  </si>
  <si>
    <t xml:space="preserve">45.03.02 Лингвистика </t>
  </si>
  <si>
    <t xml:space="preserve">44.03.02 Психолого-педагогическое образование </t>
  </si>
  <si>
    <t xml:space="preserve">06.03.01 Биология </t>
  </si>
  <si>
    <t xml:space="preserve">19.03.02 Продукты питания из растительного сырья </t>
  </si>
  <si>
    <t xml:space="preserve">05.03.02 География </t>
  </si>
  <si>
    <t xml:space="preserve">05.03.06 Экология и природопользование </t>
  </si>
  <si>
    <t xml:space="preserve">43.03.02 Туризм </t>
  </si>
  <si>
    <t xml:space="preserve">21.03.02 Землеустройство и кадастры </t>
  </si>
  <si>
    <t xml:space="preserve">04.03.01 Химия </t>
  </si>
  <si>
    <t xml:space="preserve">29.03.05 Конструирование изделий легкой промышленности </t>
  </si>
  <si>
    <t xml:space="preserve">01.03.01 Математика </t>
  </si>
  <si>
    <t xml:space="preserve">01.03.02 Прикладная математика и информатика </t>
  </si>
  <si>
    <t xml:space="preserve">09.03.01 Информатика и вычислительная техника </t>
  </si>
  <si>
    <t xml:space="preserve">38.03.02 Менеджмент </t>
  </si>
  <si>
    <t xml:space="preserve">49.03.01 Физическая культура </t>
  </si>
  <si>
    <t>33.05.01 Фармация</t>
  </si>
  <si>
    <t xml:space="preserve">39.03.01 Социология </t>
  </si>
  <si>
    <t xml:space="preserve">39.03.02 Социальная работа </t>
  </si>
  <si>
    <t xml:space="preserve">38.03.07 Товароведение </t>
  </si>
  <si>
    <t xml:space="preserve">03.03.02 Физика </t>
  </si>
  <si>
    <t>1 курс</t>
  </si>
  <si>
    <t>2 курс</t>
  </si>
  <si>
    <t>3 курс</t>
  </si>
  <si>
    <t>4 курс</t>
  </si>
  <si>
    <t>5 курс</t>
  </si>
  <si>
    <r>
      <t>29.03.05 Конструирование изделий легкой промышленности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</si>
  <si>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37.03.01 Психология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</si>
  <si>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40.03.01 Юриспруденция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</si>
  <si>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44.03.01 Педагогическое образование (профиль "Родной язык и литература")</t>
  </si>
  <si>
    <t>45.03.01 Филология (профиль "Отечественная филология (русский язык и литература)")</t>
  </si>
  <si>
    <t>45.03.01 Филология (профиль "Отечественная филология (осетинский язык и литература)")</t>
  </si>
  <si>
    <t xml:space="preserve">44.03.01 Педагогическое образование (профиль "Физическая культура") </t>
  </si>
  <si>
    <t>38.03.04 Государственное и муниципальное управление</t>
  </si>
  <si>
    <t xml:space="preserve">44.03.01 Педагогическое образование (профиль "Начальное образование") (в русской школе) </t>
  </si>
  <si>
    <t xml:space="preserve">44.03.01 Педагогическое образование (профиль "Начальное образование") (в нац. школе) </t>
  </si>
  <si>
    <t>38.03.01 Экономика (профиль "Мировая экономика")</t>
  </si>
  <si>
    <t>38.03.01 Экономика (профили "Финансы и кредит", "Бухгалтерский учет, анализ и аудит", "Налоги и налогообложение")</t>
  </si>
  <si>
    <t>на 3 курсе разница на 1 человека - Цховребова Э.Л. (продукты питания из раст.сырья), зачислена по направлению Минобрнауки РФ. В контингенте есть, в КЦП не участвует.</t>
  </si>
  <si>
    <t>на 5 курсе разница в 3 человека - Котаев С.Р. (режиссура театра), зачислен по направлению Минобрнауки РФ. В контингенте есть, в КЦП не участвует. Кайтмазова Д.Н. (психология) в академ.отпуске,  Габаев А.И. (лингвистика) загранком-ка до 10.10.15</t>
  </si>
  <si>
    <t>Количество вакантных бюджетных мест определяется как разница между контрольными цифрами соответствующего года приема (количество мест приема на первый год обучения) и фактическим количеством обучающихся по соответствующей специальности, направлению подготовки на соответствующем курсе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</si>
  <si>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</si>
  <si>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 xml:space="preserve">44.03.01 Педагогическое образование (профиль "Изобразительное искусство") </t>
  </si>
  <si>
    <t>Социологии и социальной работы</t>
  </si>
  <si>
    <t>Психолого-педагогический</t>
  </si>
  <si>
    <t>Химии, биологии и биотехнологии</t>
  </si>
  <si>
    <t>Стоматологии и фармации</t>
  </si>
  <si>
    <t>на 1 курсе на фармацию зачислена Алиева М.С. по направлению Минобразования РФ. В контингенте есть, в КЦП не участвует.</t>
  </si>
  <si>
    <t>31.05.03 Стоматология</t>
  </si>
  <si>
    <t>Южная Осетия</t>
  </si>
  <si>
    <t>Узбекистан</t>
  </si>
  <si>
    <t>Туркменистан</t>
  </si>
  <si>
    <t>Контингент  студентов  ДО (женщины)   на  01.11.2015  г.</t>
  </si>
  <si>
    <t>(детей-инвалидов, инвалидов первой, второй, третьей групп)</t>
  </si>
  <si>
    <t>детей, оставшихся без попечения родителей, лиц из их числа</t>
  </si>
  <si>
    <t>зачисление в 2019 году</t>
  </si>
  <si>
    <t>зачисление в 2020 году</t>
  </si>
  <si>
    <t>54.03.01 Дизайн</t>
  </si>
  <si>
    <t>54.00.00 Изобразительное и прикладные виды искусств</t>
  </si>
  <si>
    <t>зачисление в 2021 году</t>
  </si>
  <si>
    <t>зачисление-2022</t>
  </si>
  <si>
    <t>зачисление в 2022 году</t>
  </si>
  <si>
    <t>в а/о на 1 курсе</t>
  </si>
  <si>
    <t>Контингент студентов ОЧНО-ЗАОЧНОЙ формы обучения (бюджет + ком.прием) по укрупненным группам направлений подготовки и специальностей (УГНС)</t>
  </si>
  <si>
    <t>Контингент студентов ОЧНО-ЗАОЧНОЙ формы обучения из числа инвалидов</t>
  </si>
  <si>
    <t xml:space="preserve">Контингент студентов ОЧНО-ЗАОЧНОЙ формы обучения из числа детей-сирот, </t>
  </si>
  <si>
    <t>37.03.01 Психология</t>
  </si>
  <si>
    <t>29.03.05 Конструирование изделий легкой промышленности</t>
  </si>
  <si>
    <r>
      <t>54.03.01 Дизайн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</si>
  <si>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54.03.01 Дизайн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</si>
  <si>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                                                                                ИТОГО</t>
  </si>
  <si>
    <t xml:space="preserve">                                                                                                                  ИТОГО</t>
  </si>
  <si>
    <t xml:space="preserve">                                                                       ИТОГО</t>
  </si>
  <si>
    <t>зачисление в 2023 году</t>
  </si>
  <si>
    <t>Кол-во вакантных мест (договор) на 1 курсе</t>
  </si>
  <si>
    <t>Кол-во вакантных мест (договор) на 2 курсе</t>
  </si>
  <si>
    <t>Кол-во вакантных мест (договор) на 3 курсе</t>
  </si>
  <si>
    <t>Кол-во вакантных мест (договор) на 4 курсе</t>
  </si>
  <si>
    <t>Кол-во вакантных мест (договор) на 5 курсе</t>
  </si>
  <si>
    <t>зачислено</t>
  </si>
  <si>
    <t>Армения</t>
  </si>
  <si>
    <t>СВЕДЕНИЯ  О КОЛИЧЕСТВЕ МЕСТ с ОПЛАТОЙ ОБУЧЕНИЯ  по  ОЧНО-ЗАОЧНОЙ ФОРМЕ ОБУЧЕНИЯ    на  01.04.2024 г.</t>
  </si>
  <si>
    <t>Контингент студентов ОЧНО-ЗАОЧНОЙ ФОРМЫ ОБУЧЕНИЯ (бюджет + ком.прием) на 01.04.2024 г.</t>
  </si>
  <si>
    <t>Контингент  студентов ОЧНО-ЗАОЧНОЙ ФОРМЫ ОБУЧЕНИЯ (ком.прием) на 01.04.2024 г.</t>
  </si>
  <si>
    <t>Контингент студентов ОЧНО-ЗАОЧНОЙ ФОРМЫ ОБУЧЕНИЯ, обучающихся по целевому приему на 01.04.2024 г.</t>
  </si>
  <si>
    <t>Контингент студентов ОЧНО-ЗАОЧНОЙ ФОРМЫ ОБУЧЕНИЯ из числа иностранных граждан на 01.04.2024 г.</t>
  </si>
  <si>
    <t>на  01.04.2024 г.</t>
  </si>
  <si>
    <t>Контингент студентов ОЧНО-ЗАОЧНОЙ ФОРМЫ ОБУЧЕНИЯ из числа женщин на 01.04.2024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</si>
</sst>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79">
    <font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 Cyr"/>
      <family val="0"/>
    </font>
    <font>
      <b/>
      <sz val="14"/>
      <color indexed="12"/>
      <name val="Arial Cyr"/>
      <family val="0"/>
    </font>
    <font>
      <sz val="18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3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sz val="10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b/>
      <sz val="12"/>
      <name val="Calibri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rgb="FFFF0000"/>
      <name val="Arial"/>
      <family val="2"/>
    </font>
    <font>
      <sz val="10"/>
      <color rgb="FF7030A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4"/>
      <color rgb="FF0000FF"/>
      <name val="Arial"/>
      <family val="2"/>
    </font>
    <font>
      <sz val="14"/>
      <color rgb="FFFF0000"/>
      <name val="Arial Cyr"/>
      <family val="0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33" borderId="10" xfId="53" applyFont="1" applyFill="1" applyBorder="1" applyAlignment="1">
      <alignment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4" fillId="8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6" fillId="19" borderId="27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70" fillId="0" borderId="10" xfId="0" applyFont="1" applyBorder="1" applyAlignment="1">
      <alignment horizontal="center" vertical="center"/>
    </xf>
    <xf numFmtId="0" fontId="73" fillId="0" borderId="2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70" fillId="34" borderId="24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4" fillId="0" borderId="2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6" fillId="0" borderId="10" xfId="53" applyFont="1" applyFill="1" applyBorder="1" applyAlignment="1">
      <alignment vertical="center" wrapText="1"/>
      <protection/>
    </xf>
    <xf numFmtId="0" fontId="18" fillId="0" borderId="10" xfId="0" applyFont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75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5" fillId="0" borderId="37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76" fillId="36" borderId="42" xfId="0" applyFont="1" applyFill="1" applyBorder="1" applyAlignment="1">
      <alignment horizontal="center" vertical="center" wrapText="1"/>
    </xf>
    <xf numFmtId="0" fontId="76" fillId="36" borderId="4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0" fillId="0" borderId="61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90"/>
  <sheetViews>
    <sheetView zoomScale="85" zoomScaleNormal="85" zoomScaleSheetLayoutView="70" workbookViewId="0" topLeftCell="A1">
      <selection activeCell="O18" activeCellId="4" sqref="C18 F18 I18 L18 O18"/>
    </sheetView>
  </sheetViews>
  <sheetFormatPr defaultColWidth="9.00390625" defaultRowHeight="12.75"/>
  <cols>
    <col min="1" max="1" width="57.625" style="26" customWidth="1"/>
    <col min="2" max="2" width="7.375" style="39" customWidth="1"/>
    <col min="3" max="3" width="7.375" style="32" customWidth="1"/>
    <col min="4" max="4" width="16.375" style="80" customWidth="1"/>
    <col min="5" max="6" width="7.375" style="32" customWidth="1"/>
    <col min="7" max="7" width="16.375" style="80" customWidth="1"/>
    <col min="8" max="9" width="7.375" style="32" customWidth="1"/>
    <col min="10" max="10" width="16.375" style="33" customWidth="1"/>
    <col min="11" max="12" width="7.375" style="32" customWidth="1"/>
    <col min="13" max="13" width="16.375" style="80" customWidth="1"/>
    <col min="14" max="15" width="7.375" style="32" customWidth="1"/>
    <col min="16" max="16" width="16.375" style="81" customWidth="1"/>
  </cols>
  <sheetData>
    <row r="1" spans="1:16" ht="32.25" customHeight="1">
      <c r="A1" s="151" t="s">
        <v>122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16.5" customHeight="1">
      <c r="A2" s="153" t="s">
        <v>82</v>
      </c>
      <c r="B2" s="144" t="s">
        <v>62</v>
      </c>
      <c r="C2" s="144"/>
      <c r="D2" s="145" t="s">
        <v>115</v>
      </c>
      <c r="E2" s="144" t="s">
        <v>63</v>
      </c>
      <c r="F2" s="144"/>
      <c r="G2" s="145" t="s">
        <v>116</v>
      </c>
      <c r="H2" s="144" t="s">
        <v>64</v>
      </c>
      <c r="I2" s="144"/>
      <c r="J2" s="145" t="s">
        <v>117</v>
      </c>
      <c r="K2" s="144" t="s">
        <v>65</v>
      </c>
      <c r="L2" s="144"/>
      <c r="M2" s="145" t="s">
        <v>118</v>
      </c>
      <c r="N2" s="144" t="s">
        <v>66</v>
      </c>
      <c r="O2" s="144"/>
      <c r="P2" s="145" t="s">
        <v>119</v>
      </c>
    </row>
    <row r="3" spans="1:16" ht="35.25" customHeight="1">
      <c r="A3" s="154"/>
      <c r="B3" s="148" t="s">
        <v>114</v>
      </c>
      <c r="C3" s="148"/>
      <c r="D3" s="146"/>
      <c r="E3" s="148" t="s">
        <v>102</v>
      </c>
      <c r="F3" s="148"/>
      <c r="G3" s="146"/>
      <c r="H3" s="148" t="s">
        <v>100</v>
      </c>
      <c r="I3" s="148"/>
      <c r="J3" s="146"/>
      <c r="K3" s="148" t="s">
        <v>97</v>
      </c>
      <c r="L3" s="148"/>
      <c r="M3" s="146"/>
      <c r="N3" s="148" t="s">
        <v>96</v>
      </c>
      <c r="O3" s="148"/>
      <c r="P3" s="146"/>
    </row>
    <row r="4" spans="1:16" ht="30.75" customHeight="1">
      <c r="A4" s="155"/>
      <c r="B4" s="139" t="s">
        <v>18</v>
      </c>
      <c r="C4" s="139" t="s">
        <v>20</v>
      </c>
      <c r="D4" s="147"/>
      <c r="E4" s="139" t="s">
        <v>18</v>
      </c>
      <c r="F4" s="139" t="s">
        <v>20</v>
      </c>
      <c r="G4" s="147"/>
      <c r="H4" s="139" t="s">
        <v>18</v>
      </c>
      <c r="I4" s="139" t="s">
        <v>20</v>
      </c>
      <c r="J4" s="147"/>
      <c r="K4" s="139" t="s">
        <v>18</v>
      </c>
      <c r="L4" s="139" t="s">
        <v>20</v>
      </c>
      <c r="M4" s="147"/>
      <c r="N4" s="139" t="s">
        <v>18</v>
      </c>
      <c r="O4" s="139" t="s">
        <v>20</v>
      </c>
      <c r="P4" s="147"/>
    </row>
    <row r="5" spans="1:16" ht="15.75">
      <c r="A5" s="36" t="s">
        <v>33</v>
      </c>
      <c r="B5" s="29"/>
      <c r="C5" s="30"/>
      <c r="D5" s="78"/>
      <c r="E5" s="29"/>
      <c r="F5" s="30"/>
      <c r="G5" s="78"/>
      <c r="H5" s="29"/>
      <c r="I5" s="30"/>
      <c r="J5" s="78"/>
      <c r="K5" s="29"/>
      <c r="L5" s="30"/>
      <c r="M5" s="78"/>
      <c r="N5" s="30"/>
      <c r="O5" s="30"/>
      <c r="P5" s="29"/>
    </row>
    <row r="6" spans="1:16" s="3" customFormat="1" ht="30">
      <c r="A6" s="37" t="s">
        <v>67</v>
      </c>
      <c r="B6" s="117">
        <v>25</v>
      </c>
      <c r="C6" s="29">
        <f>'Ком.прием'!C6</f>
        <v>16</v>
      </c>
      <c r="D6" s="78">
        <f>B6-C6</f>
        <v>9</v>
      </c>
      <c r="E6" s="117">
        <v>15</v>
      </c>
      <c r="F6" s="29">
        <f>'Ком.прием'!D6</f>
        <v>20</v>
      </c>
      <c r="G6" s="78">
        <f>E6-F6</f>
        <v>-5</v>
      </c>
      <c r="H6" s="117">
        <v>0</v>
      </c>
      <c r="I6" s="29">
        <f>'Ком.прием'!E6</f>
        <v>0</v>
      </c>
      <c r="J6" s="78">
        <f>H6-I6</f>
        <v>0</v>
      </c>
      <c r="K6" s="117">
        <v>0</v>
      </c>
      <c r="L6" s="29">
        <f>'Ком.прием'!F6</f>
        <v>0</v>
      </c>
      <c r="M6" s="78">
        <f>K6-L6</f>
        <v>0</v>
      </c>
      <c r="N6" s="117">
        <v>0</v>
      </c>
      <c r="O6" s="29">
        <f>'Ком.прием'!G6</f>
        <v>0</v>
      </c>
      <c r="P6" s="78">
        <f>N6-O6</f>
        <v>0</v>
      </c>
    </row>
    <row r="7" spans="1:16" ht="15.75">
      <c r="A7" s="25"/>
      <c r="B7" s="31"/>
      <c r="C7" s="30"/>
      <c r="D7" s="78"/>
      <c r="E7" s="31"/>
      <c r="F7" s="30"/>
      <c r="G7" s="78"/>
      <c r="H7" s="31"/>
      <c r="I7" s="30"/>
      <c r="J7" s="78"/>
      <c r="K7" s="29"/>
      <c r="L7" s="30"/>
      <c r="M7" s="78"/>
      <c r="N7" s="29"/>
      <c r="O7" s="30"/>
      <c r="P7" s="29"/>
    </row>
    <row r="8" spans="1:16" ht="15.75">
      <c r="A8" s="36" t="s">
        <v>34</v>
      </c>
      <c r="B8" s="31"/>
      <c r="C8" s="30"/>
      <c r="D8" s="78"/>
      <c r="E8" s="31"/>
      <c r="F8" s="30"/>
      <c r="G8" s="78"/>
      <c r="H8" s="31"/>
      <c r="I8" s="30"/>
      <c r="J8" s="78"/>
      <c r="K8" s="29"/>
      <c r="L8" s="30"/>
      <c r="M8" s="78"/>
      <c r="N8" s="29"/>
      <c r="O8" s="30"/>
      <c r="P8" s="29"/>
    </row>
    <row r="9" spans="1:16" ht="15.75">
      <c r="A9" s="37" t="s">
        <v>68</v>
      </c>
      <c r="B9" s="117">
        <v>0</v>
      </c>
      <c r="C9" s="29">
        <f>'Ком.прием'!C5</f>
        <v>0</v>
      </c>
      <c r="D9" s="78">
        <f>B9-C9</f>
        <v>0</v>
      </c>
      <c r="E9" s="117">
        <v>15</v>
      </c>
      <c r="F9" s="29">
        <f>'Ком.прием'!D5</f>
        <v>17</v>
      </c>
      <c r="G9" s="78">
        <f>E9-F9</f>
        <v>-2</v>
      </c>
      <c r="H9" s="117">
        <v>15</v>
      </c>
      <c r="I9" s="29">
        <f>'Ком.прием'!E5</f>
        <v>17</v>
      </c>
      <c r="J9" s="78">
        <f>H9-I9</f>
        <v>-2</v>
      </c>
      <c r="K9" s="117">
        <v>15</v>
      </c>
      <c r="L9" s="29">
        <f>'Ком.прием'!F5</f>
        <v>22</v>
      </c>
      <c r="M9" s="78">
        <f>K9-L9</f>
        <v>-7</v>
      </c>
      <c r="N9" s="117">
        <v>15</v>
      </c>
      <c r="O9" s="29">
        <f>'Ком.прием'!G5</f>
        <v>1</v>
      </c>
      <c r="P9" s="78">
        <f>N9-O9</f>
        <v>14</v>
      </c>
    </row>
    <row r="10" spans="1:16" ht="15.75">
      <c r="A10" s="25"/>
      <c r="B10" s="31"/>
      <c r="C10" s="30"/>
      <c r="D10" s="78"/>
      <c r="E10" s="31"/>
      <c r="F10" s="30"/>
      <c r="G10" s="78"/>
      <c r="H10" s="31"/>
      <c r="I10" s="30"/>
      <c r="J10" s="78"/>
      <c r="K10" s="29"/>
      <c r="L10" s="30"/>
      <c r="M10" s="78"/>
      <c r="N10" s="29"/>
      <c r="O10" s="30"/>
      <c r="P10" s="29"/>
    </row>
    <row r="11" spans="1:16" ht="15.75">
      <c r="A11" s="36" t="s">
        <v>35</v>
      </c>
      <c r="B11" s="29"/>
      <c r="C11" s="30"/>
      <c r="D11" s="78"/>
      <c r="E11" s="29"/>
      <c r="F11" s="30"/>
      <c r="G11" s="78"/>
      <c r="H11" s="29"/>
      <c r="I11" s="30"/>
      <c r="J11" s="78"/>
      <c r="K11" s="29"/>
      <c r="L11" s="30"/>
      <c r="M11" s="78"/>
      <c r="N11" s="29"/>
      <c r="O11" s="30"/>
      <c r="P11" s="29"/>
    </row>
    <row r="12" spans="1:16" s="3" customFormat="1" ht="15.75">
      <c r="A12" s="37" t="s">
        <v>69</v>
      </c>
      <c r="B12" s="117">
        <v>25</v>
      </c>
      <c r="C12" s="29">
        <f>'Ком.прием'!C4</f>
        <v>48</v>
      </c>
      <c r="D12" s="78">
        <f>B12-C12</f>
        <v>-23</v>
      </c>
      <c r="E12" s="117">
        <v>20</v>
      </c>
      <c r="F12" s="29">
        <f>'Ком.прием'!D4</f>
        <v>20</v>
      </c>
      <c r="G12" s="78">
        <f>E12-F12</f>
        <v>0</v>
      </c>
      <c r="H12" s="117">
        <v>20</v>
      </c>
      <c r="I12" s="31">
        <f>'Ком.прием'!E4</f>
        <v>30</v>
      </c>
      <c r="J12" s="78">
        <f>H12-I12</f>
        <v>-10</v>
      </c>
      <c r="K12" s="117">
        <v>20</v>
      </c>
      <c r="L12" s="31">
        <f>'Ком.прием'!F4</f>
        <v>29</v>
      </c>
      <c r="M12" s="78">
        <f>K12-L12</f>
        <v>-9</v>
      </c>
      <c r="N12" s="117">
        <v>20</v>
      </c>
      <c r="O12" s="31">
        <f>'Ком.прием'!G4</f>
        <v>1</v>
      </c>
      <c r="P12" s="78">
        <f>N12-O12</f>
        <v>19</v>
      </c>
    </row>
    <row r="13" spans="1:16" ht="15.75">
      <c r="A13" s="25"/>
      <c r="B13" s="29"/>
      <c r="C13" s="30"/>
      <c r="D13" s="78"/>
      <c r="E13" s="29"/>
      <c r="F13" s="30"/>
      <c r="G13" s="78"/>
      <c r="H13" s="29"/>
      <c r="I13" s="30"/>
      <c r="J13" s="78"/>
      <c r="K13" s="29"/>
      <c r="L13" s="30"/>
      <c r="M13" s="78"/>
      <c r="N13" s="29"/>
      <c r="O13" s="30"/>
      <c r="P13" s="29"/>
    </row>
    <row r="14" spans="1:16" ht="31.5">
      <c r="A14" s="36" t="s">
        <v>99</v>
      </c>
      <c r="B14" s="29"/>
      <c r="C14" s="30"/>
      <c r="D14" s="78"/>
      <c r="E14" s="29"/>
      <c r="F14" s="30"/>
      <c r="G14" s="78"/>
      <c r="H14" s="29"/>
      <c r="I14" s="30"/>
      <c r="J14" s="78"/>
      <c r="K14" s="29"/>
      <c r="L14" s="30"/>
      <c r="M14" s="78"/>
      <c r="N14" s="29"/>
      <c r="O14" s="30"/>
      <c r="P14" s="29"/>
    </row>
    <row r="15" spans="1:16" s="3" customFormat="1" ht="15.75">
      <c r="A15" s="115" t="s">
        <v>110</v>
      </c>
      <c r="B15" s="117">
        <v>25</v>
      </c>
      <c r="C15" s="29">
        <f>'Ком.прием'!C7</f>
        <v>21</v>
      </c>
      <c r="D15" s="78">
        <f>B15-C15</f>
        <v>4</v>
      </c>
      <c r="E15" s="117">
        <v>15</v>
      </c>
      <c r="F15" s="29">
        <f>'Ком.прием'!D7</f>
        <v>12</v>
      </c>
      <c r="G15" s="78">
        <f>E15-F15</f>
        <v>3</v>
      </c>
      <c r="H15" s="117">
        <v>0</v>
      </c>
      <c r="I15" s="29">
        <f>'Ком.прием'!E7</f>
        <v>0</v>
      </c>
      <c r="J15" s="78">
        <f>H15-I15</f>
        <v>0</v>
      </c>
      <c r="K15" s="117">
        <v>0</v>
      </c>
      <c r="L15" s="29">
        <f>'Ком.прием'!F7</f>
        <v>0</v>
      </c>
      <c r="M15" s="78">
        <f>K15-L15</f>
        <v>0</v>
      </c>
      <c r="N15" s="117">
        <v>0</v>
      </c>
      <c r="O15" s="29">
        <f>'Ком.прием'!G7</f>
        <v>0</v>
      </c>
      <c r="P15" s="78">
        <f>N15-O15</f>
        <v>0</v>
      </c>
    </row>
    <row r="16" spans="1:16" ht="15.75">
      <c r="A16" s="25"/>
      <c r="B16" s="29"/>
      <c r="C16" s="30"/>
      <c r="D16" s="78"/>
      <c r="E16" s="29"/>
      <c r="F16" s="30"/>
      <c r="G16" s="78"/>
      <c r="H16" s="29"/>
      <c r="I16" s="30"/>
      <c r="J16" s="78"/>
      <c r="K16" s="29"/>
      <c r="L16" s="30"/>
      <c r="M16" s="78"/>
      <c r="N16" s="30"/>
      <c r="O16" s="30"/>
      <c r="P16" s="29"/>
    </row>
    <row r="17" spans="1:16" s="3" customFormat="1" ht="15.75" hidden="1">
      <c r="A17" s="27" t="s">
        <v>17</v>
      </c>
      <c r="B17" s="94" t="e">
        <f>SUM(#REF!,B5:B12,B13:B13,#REF!,#REF!,B14:B16)</f>
        <v>#REF!</v>
      </c>
      <c r="C17" s="95" t="e">
        <f>SUM(#REF!,C5:C12,C13:C13,#REF!,#REF!,C14:C16)</f>
        <v>#REF!</v>
      </c>
      <c r="D17" s="96"/>
      <c r="E17" s="94" t="e">
        <f>SUM(#REF!,E5:E12,E13:E13,#REF!,#REF!,E14:E16)</f>
        <v>#REF!</v>
      </c>
      <c r="F17" s="95" t="e">
        <f>SUM(#REF!,F5:F12,F13:F13,#REF!,#REF!,F14:F16)</f>
        <v>#REF!</v>
      </c>
      <c r="G17" s="96"/>
      <c r="H17" s="94" t="e">
        <f>SUM(#REF!,H5:H12,H13:H13,#REF!,#REF!,H14:H16)</f>
        <v>#REF!</v>
      </c>
      <c r="I17" s="95" t="e">
        <f>SUM(#REF!,I5:I12,I13:I13,#REF!,#REF!,I14:I16)</f>
        <v>#REF!</v>
      </c>
      <c r="J17" s="96"/>
      <c r="K17" s="94" t="e">
        <f>SUM(#REF!,K5:K12,K13:K13,#REF!,#REF!,K14:K16)</f>
        <v>#REF!</v>
      </c>
      <c r="L17" s="95" t="e">
        <f>SUM(#REF!,L5:L12,L13:L13,#REF!,#REF!,L14:L16)</f>
        <v>#REF!</v>
      </c>
      <c r="M17" s="96"/>
      <c r="N17" s="94" t="e">
        <f>SUM(#REF!,N5:N12,N13:N13,#REF!,#REF!,N14:N16)</f>
        <v>#REF!</v>
      </c>
      <c r="O17" s="95" t="e">
        <f>SUM(#REF!,O5:O12,O13:O13,#REF!,#REF!,O14:O16)</f>
        <v>#REF!</v>
      </c>
      <c r="P17" s="96"/>
    </row>
    <row r="18" spans="1:16" s="3" customFormat="1" ht="15.75">
      <c r="A18" s="97" t="s">
        <v>26</v>
      </c>
      <c r="B18" s="112">
        <f>SUM(B6,B9,B12,B15)</f>
        <v>75</v>
      </c>
      <c r="C18" s="29">
        <f>SUM(C6,C9,C12,C15)</f>
        <v>85</v>
      </c>
      <c r="D18" s="78">
        <f>B18-C18</f>
        <v>-10</v>
      </c>
      <c r="E18" s="112">
        <f>SUM(E6,E9,E12,E15)</f>
        <v>65</v>
      </c>
      <c r="F18" s="29">
        <f>SUM(F6,F9,F12,F15)</f>
        <v>69</v>
      </c>
      <c r="G18" s="78">
        <f>E18-F18</f>
        <v>-4</v>
      </c>
      <c r="H18" s="112">
        <f>SUM(H6,H9,H12,H15)</f>
        <v>35</v>
      </c>
      <c r="I18" s="29">
        <f>SUM(I6,I9,I12,I15)</f>
        <v>47</v>
      </c>
      <c r="J18" s="78">
        <f>H18-I18</f>
        <v>-12</v>
      </c>
      <c r="K18" s="112">
        <f>SUM(K6,K9,K12,K15)</f>
        <v>35</v>
      </c>
      <c r="L18" s="29">
        <f>SUM(L6,L9,L12,L15)</f>
        <v>51</v>
      </c>
      <c r="M18" s="78">
        <f>K18-L18</f>
        <v>-16</v>
      </c>
      <c r="N18" s="112">
        <f>SUM(N6,N9,N12,N15)</f>
        <v>35</v>
      </c>
      <c r="O18" s="29">
        <f>SUM(O6,O9,O12,O15)</f>
        <v>2</v>
      </c>
      <c r="P18" s="78">
        <f>N18-O18</f>
        <v>33</v>
      </c>
    </row>
    <row r="19" spans="1:16" s="3" customFormat="1" ht="15.75" hidden="1">
      <c r="A19" s="28" t="s">
        <v>31</v>
      </c>
      <c r="B19" s="38"/>
      <c r="C19" s="35"/>
      <c r="D19" s="79"/>
      <c r="E19" s="35"/>
      <c r="F19" s="35"/>
      <c r="G19" s="79"/>
      <c r="H19" s="35"/>
      <c r="I19" s="35"/>
      <c r="J19" s="34"/>
      <c r="K19" s="35"/>
      <c r="L19" s="35"/>
      <c r="M19" s="79"/>
      <c r="N19" s="35"/>
      <c r="O19" s="35"/>
      <c r="P19" s="35"/>
    </row>
    <row r="20" spans="1:16" s="3" customFormat="1" ht="15.75" hidden="1">
      <c r="A20" s="149" t="s">
        <v>30</v>
      </c>
      <c r="B20" s="149"/>
      <c r="C20" s="149"/>
      <c r="D20" s="79"/>
      <c r="E20" s="35"/>
      <c r="F20" s="35"/>
      <c r="G20" s="79"/>
      <c r="H20" s="35"/>
      <c r="I20" s="35"/>
      <c r="J20" s="34"/>
      <c r="K20" s="35"/>
      <c r="L20" s="35"/>
      <c r="M20" s="79"/>
      <c r="N20" s="35"/>
      <c r="O20" s="35"/>
      <c r="P20" s="35"/>
    </row>
    <row r="21" spans="1:16" s="3" customFormat="1" ht="52.5" customHeight="1" hidden="1">
      <c r="A21" s="150" t="s">
        <v>81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79"/>
      <c r="N21" s="35"/>
      <c r="O21" s="35"/>
      <c r="P21" s="35"/>
    </row>
    <row r="22" spans="1:16" s="3" customFormat="1" ht="60" hidden="1">
      <c r="A22" s="26" t="s">
        <v>79</v>
      </c>
      <c r="B22" s="38"/>
      <c r="C22" s="35"/>
      <c r="D22" s="79"/>
      <c r="E22" s="35"/>
      <c r="F22" s="35"/>
      <c r="G22" s="79"/>
      <c r="H22" s="35"/>
      <c r="I22" s="35"/>
      <c r="J22" s="34"/>
      <c r="K22" s="35"/>
      <c r="L22" s="35"/>
      <c r="M22" s="79"/>
      <c r="N22" s="35"/>
      <c r="O22" s="35"/>
      <c r="P22" s="35"/>
    </row>
    <row r="23" spans="1:16" s="3" customFormat="1" ht="15" hidden="1">
      <c r="A23" s="26"/>
      <c r="B23" s="38"/>
      <c r="C23" s="35"/>
      <c r="D23" s="79"/>
      <c r="E23" s="35"/>
      <c r="F23" s="35"/>
      <c r="G23" s="79"/>
      <c r="H23" s="35"/>
      <c r="I23" s="35"/>
      <c r="J23" s="34"/>
      <c r="K23" s="35"/>
      <c r="L23" s="35"/>
      <c r="M23" s="79"/>
      <c r="N23" s="35"/>
      <c r="O23" s="35"/>
      <c r="P23" s="35"/>
    </row>
    <row r="24" spans="1:16" s="3" customFormat="1" ht="90" hidden="1">
      <c r="A24" s="26" t="s">
        <v>80</v>
      </c>
      <c r="B24" s="38"/>
      <c r="C24" s="35"/>
      <c r="D24" s="79"/>
      <c r="E24" s="35"/>
      <c r="F24" s="35"/>
      <c r="G24" s="79"/>
      <c r="H24" s="35"/>
      <c r="I24" s="35"/>
      <c r="J24" s="34"/>
      <c r="K24" s="35"/>
      <c r="L24" s="35"/>
      <c r="M24" s="79"/>
      <c r="N24" s="35"/>
      <c r="O24" s="35"/>
      <c r="P24" s="35"/>
    </row>
    <row r="25" spans="1:16" s="3" customFormat="1" ht="15" hidden="1">
      <c r="A25" s="26"/>
      <c r="B25" s="38"/>
      <c r="C25" s="35"/>
      <c r="D25" s="79"/>
      <c r="E25" s="35"/>
      <c r="F25" s="35"/>
      <c r="G25" s="79"/>
      <c r="H25" s="35"/>
      <c r="I25" s="35"/>
      <c r="J25" s="34"/>
      <c r="K25" s="35"/>
      <c r="L25" s="35"/>
      <c r="M25" s="79"/>
      <c r="N25" s="35"/>
      <c r="O25" s="35"/>
      <c r="P25" s="35"/>
    </row>
    <row r="26" spans="1:16" s="3" customFormat="1" ht="45" hidden="1">
      <c r="A26" s="26" t="s">
        <v>88</v>
      </c>
      <c r="B26" s="38"/>
      <c r="C26" s="35"/>
      <c r="D26" s="79"/>
      <c r="E26" s="35"/>
      <c r="F26" s="35"/>
      <c r="G26" s="79"/>
      <c r="H26" s="35"/>
      <c r="I26" s="35"/>
      <c r="J26" s="34"/>
      <c r="K26" s="35"/>
      <c r="L26" s="35"/>
      <c r="M26" s="79"/>
      <c r="N26" s="35"/>
      <c r="O26" s="35"/>
      <c r="P26" s="35"/>
    </row>
    <row r="27" spans="1:16" s="3" customFormat="1" ht="15">
      <c r="A27" s="26"/>
      <c r="B27" s="38"/>
      <c r="C27" s="35"/>
      <c r="D27" s="79"/>
      <c r="E27" s="35"/>
      <c r="F27" s="35"/>
      <c r="G27" s="79"/>
      <c r="H27" s="35"/>
      <c r="I27" s="35"/>
      <c r="J27" s="34"/>
      <c r="K27" s="35"/>
      <c r="L27" s="35"/>
      <c r="M27" s="79"/>
      <c r="N27" s="35"/>
      <c r="O27" s="35"/>
      <c r="P27" s="35"/>
    </row>
    <row r="28" spans="1:16" s="3" customFormat="1" ht="15">
      <c r="A28" s="26"/>
      <c r="B28" s="38"/>
      <c r="C28" s="35"/>
      <c r="D28" s="79"/>
      <c r="E28" s="35"/>
      <c r="F28" s="35"/>
      <c r="G28" s="79"/>
      <c r="H28" s="35"/>
      <c r="I28" s="35"/>
      <c r="J28" s="34"/>
      <c r="K28" s="35"/>
      <c r="L28" s="35"/>
      <c r="M28" s="79"/>
      <c r="N28" s="35"/>
      <c r="O28" s="35"/>
      <c r="P28" s="35"/>
    </row>
    <row r="29" spans="1:16" s="3" customFormat="1" ht="15">
      <c r="A29" s="26"/>
      <c r="B29" s="38"/>
      <c r="C29" s="35"/>
      <c r="D29" s="79"/>
      <c r="E29" s="35"/>
      <c r="F29" s="35"/>
      <c r="G29" s="79"/>
      <c r="H29" s="35"/>
      <c r="I29" s="35"/>
      <c r="J29" s="34"/>
      <c r="K29" s="35"/>
      <c r="L29" s="35"/>
      <c r="M29" s="79"/>
      <c r="N29" s="35"/>
      <c r="O29" s="35"/>
      <c r="P29" s="35"/>
    </row>
    <row r="30" spans="1:16" s="3" customFormat="1" ht="15">
      <c r="A30" s="26"/>
      <c r="B30" s="38"/>
      <c r="C30" s="35"/>
      <c r="D30" s="79"/>
      <c r="E30" s="35"/>
      <c r="F30" s="35"/>
      <c r="G30" s="79"/>
      <c r="H30" s="35"/>
      <c r="I30" s="35"/>
      <c r="J30" s="34"/>
      <c r="K30" s="35"/>
      <c r="L30" s="35"/>
      <c r="M30" s="79"/>
      <c r="N30" s="35"/>
      <c r="O30" s="35"/>
      <c r="P30" s="35"/>
    </row>
    <row r="31" spans="1:16" s="3" customFormat="1" ht="15">
      <c r="A31" s="26"/>
      <c r="B31" s="38"/>
      <c r="C31" s="35"/>
      <c r="D31" s="79"/>
      <c r="E31" s="35"/>
      <c r="F31" s="35"/>
      <c r="G31" s="79"/>
      <c r="H31" s="35"/>
      <c r="I31" s="35"/>
      <c r="J31" s="34"/>
      <c r="K31" s="35"/>
      <c r="L31" s="35"/>
      <c r="M31" s="79"/>
      <c r="N31" s="35"/>
      <c r="O31" s="35"/>
      <c r="P31" s="35"/>
    </row>
    <row r="32" spans="1:16" s="3" customFormat="1" ht="15">
      <c r="A32" s="26"/>
      <c r="B32" s="38"/>
      <c r="C32" s="35"/>
      <c r="D32" s="79"/>
      <c r="E32" s="35"/>
      <c r="F32" s="35"/>
      <c r="G32" s="79"/>
      <c r="H32" s="35"/>
      <c r="I32" s="35"/>
      <c r="J32" s="34"/>
      <c r="K32" s="35"/>
      <c r="L32" s="35"/>
      <c r="M32" s="79"/>
      <c r="N32" s="35"/>
      <c r="O32" s="35"/>
      <c r="P32" s="35"/>
    </row>
    <row r="33" spans="1:16" s="3" customFormat="1" ht="15">
      <c r="A33" s="26"/>
      <c r="B33" s="38"/>
      <c r="C33" s="35"/>
      <c r="D33" s="79"/>
      <c r="E33" s="35"/>
      <c r="F33" s="35"/>
      <c r="G33" s="79"/>
      <c r="H33" s="35"/>
      <c r="I33" s="35"/>
      <c r="J33" s="34"/>
      <c r="K33" s="35"/>
      <c r="L33" s="35"/>
      <c r="M33" s="79"/>
      <c r="N33" s="35"/>
      <c r="O33" s="35"/>
      <c r="P33" s="35"/>
    </row>
    <row r="34" spans="1:16" s="3" customFormat="1" ht="15">
      <c r="A34" s="26"/>
      <c r="B34" s="38"/>
      <c r="C34" s="35"/>
      <c r="D34" s="79"/>
      <c r="E34" s="35"/>
      <c r="F34" s="35"/>
      <c r="G34" s="79"/>
      <c r="H34" s="35"/>
      <c r="I34" s="35"/>
      <c r="J34" s="34"/>
      <c r="K34" s="35"/>
      <c r="L34" s="35"/>
      <c r="M34" s="79"/>
      <c r="N34" s="35"/>
      <c r="O34" s="35"/>
      <c r="P34" s="35"/>
    </row>
    <row r="35" spans="1:16" s="3" customFormat="1" ht="15">
      <c r="A35" s="26"/>
      <c r="B35" s="38"/>
      <c r="C35" s="35"/>
      <c r="D35" s="79"/>
      <c r="E35" s="35"/>
      <c r="F35" s="35"/>
      <c r="G35" s="79"/>
      <c r="H35" s="35"/>
      <c r="I35" s="35"/>
      <c r="J35" s="34"/>
      <c r="K35" s="35"/>
      <c r="L35" s="35"/>
      <c r="M35" s="79"/>
      <c r="N35" s="35"/>
      <c r="O35" s="35"/>
      <c r="P35" s="35"/>
    </row>
    <row r="36" spans="1:16" s="3" customFormat="1" ht="15">
      <c r="A36" s="26"/>
      <c r="B36" s="38"/>
      <c r="C36" s="35"/>
      <c r="D36" s="79"/>
      <c r="E36" s="35"/>
      <c r="F36" s="35"/>
      <c r="G36" s="79"/>
      <c r="H36" s="35"/>
      <c r="I36" s="35"/>
      <c r="J36" s="34"/>
      <c r="K36" s="35"/>
      <c r="L36" s="35"/>
      <c r="M36" s="79"/>
      <c r="N36" s="35"/>
      <c r="O36" s="35"/>
      <c r="P36" s="35"/>
    </row>
    <row r="37" spans="1:16" s="3" customFormat="1" ht="15">
      <c r="A37" s="26"/>
      <c r="B37" s="38"/>
      <c r="C37" s="35"/>
      <c r="D37" s="79"/>
      <c r="E37" s="35"/>
      <c r="F37" s="35"/>
      <c r="G37" s="79"/>
      <c r="H37" s="35"/>
      <c r="I37" s="35"/>
      <c r="J37" s="34"/>
      <c r="K37" s="35"/>
      <c r="L37" s="35"/>
      <c r="M37" s="79"/>
      <c r="N37" s="35"/>
      <c r="O37" s="35"/>
      <c r="P37" s="35"/>
    </row>
    <row r="38" spans="1:16" s="3" customFormat="1" ht="15">
      <c r="A38" s="26"/>
      <c r="B38" s="38"/>
      <c r="C38" s="35"/>
      <c r="D38" s="79"/>
      <c r="E38" s="35"/>
      <c r="F38" s="35"/>
      <c r="G38" s="79"/>
      <c r="H38" s="35"/>
      <c r="I38" s="35"/>
      <c r="J38" s="34"/>
      <c r="K38" s="35"/>
      <c r="L38" s="35"/>
      <c r="M38" s="79"/>
      <c r="N38" s="35"/>
      <c r="O38" s="35"/>
      <c r="P38" s="35"/>
    </row>
    <row r="39" spans="1:16" s="3" customFormat="1" ht="15">
      <c r="A39" s="26"/>
      <c r="B39" s="38"/>
      <c r="C39" s="35"/>
      <c r="D39" s="79"/>
      <c r="E39" s="35"/>
      <c r="F39" s="35"/>
      <c r="G39" s="79"/>
      <c r="H39" s="35"/>
      <c r="I39" s="35"/>
      <c r="J39" s="34"/>
      <c r="K39" s="35"/>
      <c r="L39" s="35"/>
      <c r="M39" s="79"/>
      <c r="N39" s="35"/>
      <c r="O39" s="35"/>
      <c r="P39" s="35"/>
    </row>
    <row r="40" spans="1:16" s="3" customFormat="1" ht="15">
      <c r="A40" s="26"/>
      <c r="B40" s="38"/>
      <c r="C40" s="35"/>
      <c r="D40" s="79"/>
      <c r="E40" s="35"/>
      <c r="F40" s="35"/>
      <c r="G40" s="79"/>
      <c r="H40" s="35"/>
      <c r="I40" s="35"/>
      <c r="J40" s="34"/>
      <c r="K40" s="35"/>
      <c r="L40" s="35"/>
      <c r="M40" s="79"/>
      <c r="N40" s="35"/>
      <c r="O40" s="35"/>
      <c r="P40" s="35"/>
    </row>
    <row r="41" spans="1:16" s="3" customFormat="1" ht="15">
      <c r="A41" s="26"/>
      <c r="B41" s="38"/>
      <c r="C41" s="35"/>
      <c r="D41" s="79"/>
      <c r="E41" s="35"/>
      <c r="F41" s="35"/>
      <c r="G41" s="79"/>
      <c r="H41" s="35"/>
      <c r="I41" s="35"/>
      <c r="J41" s="34"/>
      <c r="K41" s="35"/>
      <c r="L41" s="35"/>
      <c r="M41" s="79"/>
      <c r="N41" s="35"/>
      <c r="O41" s="35"/>
      <c r="P41" s="35"/>
    </row>
    <row r="42" spans="1:16" s="3" customFormat="1" ht="15">
      <c r="A42" s="26"/>
      <c r="B42" s="38"/>
      <c r="C42" s="35"/>
      <c r="D42" s="79"/>
      <c r="E42" s="35"/>
      <c r="F42" s="35"/>
      <c r="G42" s="79"/>
      <c r="H42" s="35"/>
      <c r="I42" s="35"/>
      <c r="J42" s="34"/>
      <c r="K42" s="35"/>
      <c r="L42" s="35"/>
      <c r="M42" s="79"/>
      <c r="N42" s="35"/>
      <c r="O42" s="35"/>
      <c r="P42" s="35"/>
    </row>
    <row r="43" spans="1:16" s="3" customFormat="1" ht="15">
      <c r="A43" s="26"/>
      <c r="B43" s="38"/>
      <c r="C43" s="35"/>
      <c r="D43" s="79"/>
      <c r="E43" s="35"/>
      <c r="F43" s="35"/>
      <c r="G43" s="79"/>
      <c r="H43" s="35"/>
      <c r="I43" s="35"/>
      <c r="J43" s="34"/>
      <c r="K43" s="35"/>
      <c r="L43" s="35"/>
      <c r="M43" s="79"/>
      <c r="N43" s="35"/>
      <c r="O43" s="35"/>
      <c r="P43" s="35"/>
    </row>
    <row r="44" spans="1:16" s="3" customFormat="1" ht="15">
      <c r="A44" s="26"/>
      <c r="B44" s="38"/>
      <c r="C44" s="35"/>
      <c r="D44" s="79"/>
      <c r="E44" s="35"/>
      <c r="F44" s="35"/>
      <c r="G44" s="79"/>
      <c r="H44" s="35"/>
      <c r="I44" s="35"/>
      <c r="J44" s="34"/>
      <c r="K44" s="35"/>
      <c r="L44" s="35"/>
      <c r="M44" s="79"/>
      <c r="N44" s="35"/>
      <c r="O44" s="35"/>
      <c r="P44" s="35"/>
    </row>
    <row r="45" spans="1:16" s="3" customFormat="1" ht="15">
      <c r="A45" s="26"/>
      <c r="B45" s="38"/>
      <c r="C45" s="35"/>
      <c r="D45" s="79"/>
      <c r="E45" s="35"/>
      <c r="F45" s="35"/>
      <c r="G45" s="79"/>
      <c r="H45" s="35"/>
      <c r="I45" s="35"/>
      <c r="J45" s="34"/>
      <c r="K45" s="35"/>
      <c r="L45" s="35"/>
      <c r="M45" s="79"/>
      <c r="N45" s="35"/>
      <c r="O45" s="35"/>
      <c r="P45" s="35"/>
    </row>
    <row r="46" spans="1:16" s="3" customFormat="1" ht="15">
      <c r="A46" s="26"/>
      <c r="B46" s="38"/>
      <c r="C46" s="35"/>
      <c r="D46" s="79"/>
      <c r="E46" s="35"/>
      <c r="F46" s="35"/>
      <c r="G46" s="79"/>
      <c r="H46" s="35"/>
      <c r="I46" s="35"/>
      <c r="J46" s="34"/>
      <c r="K46" s="35"/>
      <c r="L46" s="35"/>
      <c r="M46" s="79"/>
      <c r="N46" s="35"/>
      <c r="O46" s="35"/>
      <c r="P46" s="35"/>
    </row>
    <row r="47" spans="1:16" s="3" customFormat="1" ht="15">
      <c r="A47" s="26"/>
      <c r="B47" s="38"/>
      <c r="C47" s="35"/>
      <c r="D47" s="79"/>
      <c r="E47" s="35"/>
      <c r="F47" s="35"/>
      <c r="G47" s="79"/>
      <c r="H47" s="35"/>
      <c r="I47" s="35"/>
      <c r="J47" s="34"/>
      <c r="K47" s="35"/>
      <c r="L47" s="35"/>
      <c r="M47" s="79"/>
      <c r="N47" s="35"/>
      <c r="O47" s="35"/>
      <c r="P47" s="35"/>
    </row>
    <row r="48" spans="1:16" s="3" customFormat="1" ht="15">
      <c r="A48" s="26"/>
      <c r="B48" s="38"/>
      <c r="C48" s="35"/>
      <c r="D48" s="79"/>
      <c r="E48" s="35"/>
      <c r="F48" s="35"/>
      <c r="G48" s="79"/>
      <c r="H48" s="35"/>
      <c r="I48" s="35"/>
      <c r="J48" s="34"/>
      <c r="K48" s="35"/>
      <c r="L48" s="35"/>
      <c r="M48" s="79"/>
      <c r="N48" s="35"/>
      <c r="O48" s="35"/>
      <c r="P48" s="35"/>
    </row>
    <row r="49" spans="1:16" s="3" customFormat="1" ht="15">
      <c r="A49" s="26"/>
      <c r="B49" s="38"/>
      <c r="C49" s="35"/>
      <c r="D49" s="79"/>
      <c r="E49" s="35"/>
      <c r="F49" s="35"/>
      <c r="G49" s="79"/>
      <c r="H49" s="35"/>
      <c r="I49" s="35"/>
      <c r="J49" s="34"/>
      <c r="K49" s="35"/>
      <c r="L49" s="35"/>
      <c r="M49" s="79"/>
      <c r="N49" s="35"/>
      <c r="O49" s="35"/>
      <c r="P49" s="35"/>
    </row>
    <row r="50" spans="1:16" s="3" customFormat="1" ht="15">
      <c r="A50" s="26"/>
      <c r="B50" s="38"/>
      <c r="C50" s="35"/>
      <c r="D50" s="79"/>
      <c r="E50" s="35"/>
      <c r="F50" s="35"/>
      <c r="G50" s="79"/>
      <c r="H50" s="35"/>
      <c r="I50" s="35"/>
      <c r="J50" s="34"/>
      <c r="K50" s="35"/>
      <c r="L50" s="35"/>
      <c r="M50" s="79"/>
      <c r="N50" s="35"/>
      <c r="O50" s="35"/>
      <c r="P50" s="35"/>
    </row>
    <row r="51" spans="1:16" s="3" customFormat="1" ht="15">
      <c r="A51" s="26"/>
      <c r="B51" s="38"/>
      <c r="C51" s="35"/>
      <c r="D51" s="79"/>
      <c r="E51" s="35"/>
      <c r="F51" s="35"/>
      <c r="G51" s="79"/>
      <c r="H51" s="35"/>
      <c r="I51" s="35"/>
      <c r="J51" s="34"/>
      <c r="K51" s="35"/>
      <c r="L51" s="35"/>
      <c r="M51" s="79"/>
      <c r="N51" s="35"/>
      <c r="O51" s="35"/>
      <c r="P51" s="35"/>
    </row>
    <row r="52" spans="1:16" s="3" customFormat="1" ht="15">
      <c r="A52" s="26"/>
      <c r="B52" s="38"/>
      <c r="C52" s="35"/>
      <c r="D52" s="79"/>
      <c r="E52" s="35"/>
      <c r="F52" s="35"/>
      <c r="G52" s="79"/>
      <c r="H52" s="35"/>
      <c r="I52" s="35"/>
      <c r="J52" s="34"/>
      <c r="K52" s="35"/>
      <c r="L52" s="35"/>
      <c r="M52" s="79"/>
      <c r="N52" s="35"/>
      <c r="O52" s="35"/>
      <c r="P52" s="35"/>
    </row>
    <row r="53" spans="1:16" s="3" customFormat="1" ht="15">
      <c r="A53" s="26"/>
      <c r="B53" s="38"/>
      <c r="C53" s="35"/>
      <c r="D53" s="79"/>
      <c r="E53" s="35"/>
      <c r="F53" s="35"/>
      <c r="G53" s="79"/>
      <c r="H53" s="35"/>
      <c r="I53" s="35"/>
      <c r="J53" s="34"/>
      <c r="K53" s="35"/>
      <c r="L53" s="35"/>
      <c r="M53" s="79"/>
      <c r="N53" s="35"/>
      <c r="O53" s="35"/>
      <c r="P53" s="35"/>
    </row>
    <row r="54" spans="1:16" s="3" customFormat="1" ht="15">
      <c r="A54" s="26"/>
      <c r="B54" s="38"/>
      <c r="C54" s="35"/>
      <c r="D54" s="79"/>
      <c r="E54" s="35"/>
      <c r="F54" s="35"/>
      <c r="G54" s="79"/>
      <c r="H54" s="35"/>
      <c r="I54" s="35"/>
      <c r="J54" s="34"/>
      <c r="K54" s="35"/>
      <c r="L54" s="35"/>
      <c r="M54" s="79"/>
      <c r="N54" s="35"/>
      <c r="O54" s="35"/>
      <c r="P54" s="35"/>
    </row>
    <row r="55" spans="1:16" s="3" customFormat="1" ht="15">
      <c r="A55" s="26"/>
      <c r="B55" s="38"/>
      <c r="C55" s="35"/>
      <c r="D55" s="79"/>
      <c r="E55" s="35"/>
      <c r="F55" s="35"/>
      <c r="G55" s="79"/>
      <c r="H55" s="35"/>
      <c r="I55" s="35"/>
      <c r="J55" s="34"/>
      <c r="K55" s="35"/>
      <c r="L55" s="35"/>
      <c r="M55" s="79"/>
      <c r="N55" s="35"/>
      <c r="O55" s="35"/>
      <c r="P55" s="35"/>
    </row>
    <row r="56" spans="1:16" s="3" customFormat="1" ht="15">
      <c r="A56" s="26"/>
      <c r="B56" s="38"/>
      <c r="C56" s="35"/>
      <c r="D56" s="79"/>
      <c r="E56" s="35"/>
      <c r="F56" s="35"/>
      <c r="G56" s="79"/>
      <c r="H56" s="35"/>
      <c r="I56" s="35"/>
      <c r="J56" s="34"/>
      <c r="K56" s="35"/>
      <c r="L56" s="35"/>
      <c r="M56" s="79"/>
      <c r="N56" s="35"/>
      <c r="O56" s="35"/>
      <c r="P56" s="35"/>
    </row>
    <row r="57" spans="1:16" s="3" customFormat="1" ht="15">
      <c r="A57" s="26"/>
      <c r="B57" s="38"/>
      <c r="C57" s="35"/>
      <c r="D57" s="79"/>
      <c r="E57" s="35"/>
      <c r="F57" s="35"/>
      <c r="G57" s="79"/>
      <c r="H57" s="35"/>
      <c r="I57" s="35"/>
      <c r="J57" s="34"/>
      <c r="K57" s="35"/>
      <c r="L57" s="35"/>
      <c r="M57" s="79"/>
      <c r="N57" s="35"/>
      <c r="O57" s="35"/>
      <c r="P57" s="35"/>
    </row>
    <row r="58" spans="1:16" s="3" customFormat="1" ht="15">
      <c r="A58" s="26"/>
      <c r="B58" s="38"/>
      <c r="C58" s="35"/>
      <c r="D58" s="79"/>
      <c r="E58" s="35"/>
      <c r="F58" s="35"/>
      <c r="G58" s="79"/>
      <c r="H58" s="35"/>
      <c r="I58" s="35"/>
      <c r="J58" s="34"/>
      <c r="K58" s="35"/>
      <c r="L58" s="35"/>
      <c r="M58" s="79"/>
      <c r="N58" s="35"/>
      <c r="O58" s="35"/>
      <c r="P58" s="35"/>
    </row>
    <row r="59" spans="1:16" s="3" customFormat="1" ht="15">
      <c r="A59" s="26"/>
      <c r="B59" s="38"/>
      <c r="C59" s="35"/>
      <c r="D59" s="79"/>
      <c r="E59" s="35"/>
      <c r="F59" s="35"/>
      <c r="G59" s="79"/>
      <c r="H59" s="35"/>
      <c r="I59" s="35"/>
      <c r="J59" s="34"/>
      <c r="K59" s="35"/>
      <c r="L59" s="35"/>
      <c r="M59" s="79"/>
      <c r="N59" s="35"/>
      <c r="O59" s="35"/>
      <c r="P59" s="35"/>
    </row>
    <row r="60" spans="1:16" s="3" customFormat="1" ht="15">
      <c r="A60" s="26"/>
      <c r="B60" s="38"/>
      <c r="C60" s="35"/>
      <c r="D60" s="79"/>
      <c r="E60" s="35"/>
      <c r="F60" s="35"/>
      <c r="G60" s="79"/>
      <c r="H60" s="35"/>
      <c r="I60" s="35"/>
      <c r="J60" s="34"/>
      <c r="K60" s="35"/>
      <c r="L60" s="35"/>
      <c r="M60" s="79"/>
      <c r="N60" s="35"/>
      <c r="O60" s="35"/>
      <c r="P60" s="35"/>
    </row>
    <row r="61" spans="1:16" s="3" customFormat="1" ht="15">
      <c r="A61" s="26"/>
      <c r="B61" s="38"/>
      <c r="C61" s="35"/>
      <c r="D61" s="79"/>
      <c r="E61" s="35"/>
      <c r="F61" s="35"/>
      <c r="G61" s="79"/>
      <c r="H61" s="35"/>
      <c r="I61" s="35"/>
      <c r="J61" s="34"/>
      <c r="K61" s="35"/>
      <c r="L61" s="35"/>
      <c r="M61" s="79"/>
      <c r="N61" s="35"/>
      <c r="O61" s="35"/>
      <c r="P61" s="35"/>
    </row>
    <row r="62" spans="1:16" s="3" customFormat="1" ht="15">
      <c r="A62" s="26"/>
      <c r="B62" s="38"/>
      <c r="C62" s="35"/>
      <c r="D62" s="79"/>
      <c r="E62" s="35"/>
      <c r="F62" s="35"/>
      <c r="G62" s="79"/>
      <c r="H62" s="35"/>
      <c r="I62" s="35"/>
      <c r="J62" s="34"/>
      <c r="K62" s="35"/>
      <c r="L62" s="35"/>
      <c r="M62" s="79"/>
      <c r="N62" s="35"/>
      <c r="O62" s="35"/>
      <c r="P62" s="35"/>
    </row>
    <row r="63" spans="1:16" s="3" customFormat="1" ht="15">
      <c r="A63" s="26"/>
      <c r="B63" s="38"/>
      <c r="C63" s="35"/>
      <c r="D63" s="79"/>
      <c r="E63" s="35"/>
      <c r="F63" s="35"/>
      <c r="G63" s="79"/>
      <c r="H63" s="35"/>
      <c r="I63" s="35"/>
      <c r="J63" s="34"/>
      <c r="K63" s="35"/>
      <c r="L63" s="35"/>
      <c r="M63" s="79"/>
      <c r="N63" s="35"/>
      <c r="O63" s="35"/>
      <c r="P63" s="35"/>
    </row>
    <row r="64" spans="1:16" s="3" customFormat="1" ht="15">
      <c r="A64" s="26"/>
      <c r="B64" s="38"/>
      <c r="C64" s="35"/>
      <c r="D64" s="79"/>
      <c r="E64" s="35"/>
      <c r="F64" s="35"/>
      <c r="G64" s="79"/>
      <c r="H64" s="35"/>
      <c r="I64" s="35"/>
      <c r="J64" s="34"/>
      <c r="K64" s="35"/>
      <c r="L64" s="35"/>
      <c r="M64" s="79"/>
      <c r="N64" s="35"/>
      <c r="O64" s="35"/>
      <c r="P64" s="35"/>
    </row>
    <row r="65" spans="1:16" s="3" customFormat="1" ht="15">
      <c r="A65" s="26"/>
      <c r="B65" s="38"/>
      <c r="C65" s="35"/>
      <c r="D65" s="79"/>
      <c r="E65" s="35"/>
      <c r="F65" s="35"/>
      <c r="G65" s="79"/>
      <c r="H65" s="35"/>
      <c r="I65" s="35"/>
      <c r="J65" s="34"/>
      <c r="K65" s="35"/>
      <c r="L65" s="35"/>
      <c r="M65" s="79"/>
      <c r="N65" s="35"/>
      <c r="O65" s="35"/>
      <c r="P65" s="35"/>
    </row>
    <row r="66" spans="1:16" s="3" customFormat="1" ht="15">
      <c r="A66" s="26"/>
      <c r="B66" s="38"/>
      <c r="C66" s="35"/>
      <c r="D66" s="79"/>
      <c r="E66" s="35"/>
      <c r="F66" s="35"/>
      <c r="G66" s="79"/>
      <c r="H66" s="35"/>
      <c r="I66" s="35"/>
      <c r="J66" s="34"/>
      <c r="K66" s="35"/>
      <c r="L66" s="35"/>
      <c r="M66" s="79"/>
      <c r="N66" s="35"/>
      <c r="O66" s="35"/>
      <c r="P66" s="35"/>
    </row>
    <row r="67" spans="1:16" s="3" customFormat="1" ht="15">
      <c r="A67" s="26"/>
      <c r="B67" s="38"/>
      <c r="C67" s="35"/>
      <c r="D67" s="79"/>
      <c r="E67" s="35"/>
      <c r="F67" s="35"/>
      <c r="G67" s="79"/>
      <c r="H67" s="35"/>
      <c r="I67" s="35"/>
      <c r="J67" s="34"/>
      <c r="K67" s="35"/>
      <c r="L67" s="35"/>
      <c r="M67" s="79"/>
      <c r="N67" s="35"/>
      <c r="O67" s="35"/>
      <c r="P67" s="35"/>
    </row>
    <row r="68" spans="1:16" s="3" customFormat="1" ht="15">
      <c r="A68" s="26"/>
      <c r="B68" s="38"/>
      <c r="C68" s="35"/>
      <c r="D68" s="79"/>
      <c r="E68" s="35"/>
      <c r="F68" s="35"/>
      <c r="G68" s="79"/>
      <c r="H68" s="35"/>
      <c r="I68" s="35"/>
      <c r="J68" s="34"/>
      <c r="K68" s="35"/>
      <c r="L68" s="35"/>
      <c r="M68" s="79"/>
      <c r="N68" s="35"/>
      <c r="O68" s="35"/>
      <c r="P68" s="35"/>
    </row>
    <row r="69" spans="1:16" s="3" customFormat="1" ht="15">
      <c r="A69" s="26"/>
      <c r="B69" s="38"/>
      <c r="C69" s="35"/>
      <c r="D69" s="79"/>
      <c r="E69" s="35"/>
      <c r="F69" s="35"/>
      <c r="G69" s="79"/>
      <c r="H69" s="35"/>
      <c r="I69" s="35"/>
      <c r="J69" s="34"/>
      <c r="K69" s="35"/>
      <c r="L69" s="35"/>
      <c r="M69" s="79"/>
      <c r="N69" s="35"/>
      <c r="O69" s="35"/>
      <c r="P69" s="35"/>
    </row>
    <row r="70" spans="1:16" s="3" customFormat="1" ht="15">
      <c r="A70" s="26"/>
      <c r="B70" s="38"/>
      <c r="C70" s="35"/>
      <c r="D70" s="79"/>
      <c r="E70" s="35"/>
      <c r="F70" s="35"/>
      <c r="G70" s="79"/>
      <c r="H70" s="35"/>
      <c r="I70" s="35"/>
      <c r="J70" s="34"/>
      <c r="K70" s="35"/>
      <c r="L70" s="35"/>
      <c r="M70" s="79"/>
      <c r="N70" s="35"/>
      <c r="O70" s="35"/>
      <c r="P70" s="35"/>
    </row>
    <row r="71" spans="1:16" s="3" customFormat="1" ht="15">
      <c r="A71" s="26"/>
      <c r="B71" s="38"/>
      <c r="C71" s="35"/>
      <c r="D71" s="79"/>
      <c r="E71" s="35"/>
      <c r="F71" s="35"/>
      <c r="G71" s="79"/>
      <c r="H71" s="35"/>
      <c r="I71" s="35"/>
      <c r="J71" s="34"/>
      <c r="K71" s="35"/>
      <c r="L71" s="35"/>
      <c r="M71" s="79"/>
      <c r="N71" s="35"/>
      <c r="O71" s="35"/>
      <c r="P71" s="35"/>
    </row>
    <row r="72" spans="1:16" s="3" customFormat="1" ht="15">
      <c r="A72" s="26"/>
      <c r="B72" s="38"/>
      <c r="C72" s="35"/>
      <c r="D72" s="79"/>
      <c r="E72" s="35"/>
      <c r="F72" s="35"/>
      <c r="G72" s="79"/>
      <c r="H72" s="35"/>
      <c r="I72" s="35"/>
      <c r="J72" s="34"/>
      <c r="K72" s="35"/>
      <c r="L72" s="35"/>
      <c r="M72" s="79"/>
      <c r="N72" s="35"/>
      <c r="O72" s="35"/>
      <c r="P72" s="35"/>
    </row>
    <row r="73" spans="1:16" s="3" customFormat="1" ht="15">
      <c r="A73" s="26"/>
      <c r="B73" s="38"/>
      <c r="C73" s="35"/>
      <c r="D73" s="79"/>
      <c r="E73" s="35"/>
      <c r="F73" s="35"/>
      <c r="G73" s="79"/>
      <c r="H73" s="35"/>
      <c r="I73" s="35"/>
      <c r="J73" s="34"/>
      <c r="K73" s="35"/>
      <c r="L73" s="35"/>
      <c r="M73" s="79"/>
      <c r="N73" s="35"/>
      <c r="O73" s="35"/>
      <c r="P73" s="35"/>
    </row>
    <row r="74" spans="1:16" s="3" customFormat="1" ht="15">
      <c r="A74" s="26"/>
      <c r="B74" s="38"/>
      <c r="C74" s="35"/>
      <c r="D74" s="79"/>
      <c r="E74" s="35"/>
      <c r="F74" s="35"/>
      <c r="G74" s="79"/>
      <c r="H74" s="35"/>
      <c r="I74" s="35"/>
      <c r="J74" s="34"/>
      <c r="K74" s="35"/>
      <c r="L74" s="35"/>
      <c r="M74" s="79"/>
      <c r="N74" s="35"/>
      <c r="O74" s="35"/>
      <c r="P74" s="35"/>
    </row>
    <row r="75" spans="1:16" s="3" customFormat="1" ht="15">
      <c r="A75" s="26"/>
      <c r="B75" s="38"/>
      <c r="C75" s="35"/>
      <c r="D75" s="79"/>
      <c r="E75" s="35"/>
      <c r="F75" s="35"/>
      <c r="G75" s="79"/>
      <c r="H75" s="35"/>
      <c r="I75" s="35"/>
      <c r="J75" s="34"/>
      <c r="K75" s="35"/>
      <c r="L75" s="35"/>
      <c r="M75" s="79"/>
      <c r="N75" s="35"/>
      <c r="O75" s="35"/>
      <c r="P75" s="35"/>
    </row>
    <row r="76" spans="1:16" s="3" customFormat="1" ht="15">
      <c r="A76" s="26"/>
      <c r="B76" s="38"/>
      <c r="C76" s="35"/>
      <c r="D76" s="79"/>
      <c r="E76" s="35"/>
      <c r="F76" s="35"/>
      <c r="G76" s="79"/>
      <c r="H76" s="35"/>
      <c r="I76" s="35"/>
      <c r="J76" s="34"/>
      <c r="K76" s="35"/>
      <c r="L76" s="35"/>
      <c r="M76" s="79"/>
      <c r="N76" s="35"/>
      <c r="O76" s="35"/>
      <c r="P76" s="35"/>
    </row>
    <row r="77" spans="1:16" s="3" customFormat="1" ht="15">
      <c r="A77" s="26"/>
      <c r="B77" s="38"/>
      <c r="C77" s="35"/>
      <c r="D77" s="79"/>
      <c r="E77" s="35"/>
      <c r="F77" s="35"/>
      <c r="G77" s="79"/>
      <c r="H77" s="35"/>
      <c r="I77" s="35"/>
      <c r="J77" s="34"/>
      <c r="K77" s="35"/>
      <c r="L77" s="35"/>
      <c r="M77" s="79"/>
      <c r="N77" s="35"/>
      <c r="O77" s="35"/>
      <c r="P77" s="35"/>
    </row>
    <row r="78" spans="1:16" s="3" customFormat="1" ht="15">
      <c r="A78" s="26"/>
      <c r="B78" s="38"/>
      <c r="C78" s="35"/>
      <c r="D78" s="79"/>
      <c r="E78" s="35"/>
      <c r="F78" s="35"/>
      <c r="G78" s="79"/>
      <c r="H78" s="35"/>
      <c r="I78" s="35"/>
      <c r="J78" s="34"/>
      <c r="K78" s="35"/>
      <c r="L78" s="35"/>
      <c r="M78" s="79"/>
      <c r="N78" s="35"/>
      <c r="O78" s="35"/>
      <c r="P78" s="35"/>
    </row>
    <row r="79" spans="1:16" s="3" customFormat="1" ht="15">
      <c r="A79" s="26"/>
      <c r="B79" s="38"/>
      <c r="C79" s="35"/>
      <c r="D79" s="79"/>
      <c r="E79" s="35"/>
      <c r="F79" s="35"/>
      <c r="G79" s="79"/>
      <c r="H79" s="35"/>
      <c r="I79" s="35"/>
      <c r="J79" s="34"/>
      <c r="K79" s="35"/>
      <c r="L79" s="35"/>
      <c r="M79" s="79"/>
      <c r="N79" s="35"/>
      <c r="O79" s="35"/>
      <c r="P79" s="35"/>
    </row>
    <row r="80" spans="1:16" s="3" customFormat="1" ht="15">
      <c r="A80" s="26"/>
      <c r="B80" s="38"/>
      <c r="C80" s="35"/>
      <c r="D80" s="79"/>
      <c r="E80" s="35"/>
      <c r="F80" s="35"/>
      <c r="G80" s="79"/>
      <c r="H80" s="35"/>
      <c r="I80" s="35"/>
      <c r="J80" s="34"/>
      <c r="K80" s="35"/>
      <c r="L80" s="35"/>
      <c r="M80" s="79"/>
      <c r="N80" s="35"/>
      <c r="O80" s="35"/>
      <c r="P80" s="35"/>
    </row>
    <row r="81" spans="1:16" s="3" customFormat="1" ht="15">
      <c r="A81" s="26"/>
      <c r="B81" s="38"/>
      <c r="C81" s="35"/>
      <c r="D81" s="79"/>
      <c r="E81" s="35"/>
      <c r="F81" s="35"/>
      <c r="G81" s="79"/>
      <c r="H81" s="35"/>
      <c r="I81" s="35"/>
      <c r="J81" s="34"/>
      <c r="K81" s="35"/>
      <c r="L81" s="35"/>
      <c r="M81" s="79"/>
      <c r="N81" s="35"/>
      <c r="O81" s="35"/>
      <c r="P81" s="35"/>
    </row>
    <row r="82" spans="1:16" s="3" customFormat="1" ht="15">
      <c r="A82" s="26"/>
      <c r="B82" s="38"/>
      <c r="C82" s="35"/>
      <c r="D82" s="79"/>
      <c r="E82" s="35"/>
      <c r="F82" s="35"/>
      <c r="G82" s="79"/>
      <c r="H82" s="35"/>
      <c r="I82" s="35"/>
      <c r="J82" s="34"/>
      <c r="K82" s="35"/>
      <c r="L82" s="35"/>
      <c r="M82" s="79"/>
      <c r="N82" s="35"/>
      <c r="O82" s="35"/>
      <c r="P82" s="35"/>
    </row>
    <row r="83" spans="1:16" s="3" customFormat="1" ht="15">
      <c r="A83" s="26"/>
      <c r="B83" s="38"/>
      <c r="C83" s="35"/>
      <c r="D83" s="79"/>
      <c r="E83" s="35"/>
      <c r="F83" s="35"/>
      <c r="G83" s="79"/>
      <c r="H83" s="35"/>
      <c r="I83" s="35"/>
      <c r="J83" s="34"/>
      <c r="K83" s="35"/>
      <c r="L83" s="35"/>
      <c r="M83" s="79"/>
      <c r="N83" s="35"/>
      <c r="O83" s="35"/>
      <c r="P83" s="35"/>
    </row>
    <row r="84" spans="1:16" s="3" customFormat="1" ht="15">
      <c r="A84" s="26"/>
      <c r="B84" s="38"/>
      <c r="C84" s="35"/>
      <c r="D84" s="79"/>
      <c r="E84" s="35"/>
      <c r="F84" s="35"/>
      <c r="G84" s="79"/>
      <c r="H84" s="35"/>
      <c r="I84" s="35"/>
      <c r="J84" s="34"/>
      <c r="K84" s="35"/>
      <c r="L84" s="35"/>
      <c r="M84" s="79"/>
      <c r="N84" s="35"/>
      <c r="O84" s="35"/>
      <c r="P84" s="35"/>
    </row>
    <row r="85" spans="1:16" s="3" customFormat="1" ht="15">
      <c r="A85" s="26"/>
      <c r="B85" s="38"/>
      <c r="C85" s="35"/>
      <c r="D85" s="79"/>
      <c r="E85" s="35"/>
      <c r="F85" s="35"/>
      <c r="G85" s="79"/>
      <c r="H85" s="35"/>
      <c r="I85" s="35"/>
      <c r="J85" s="34"/>
      <c r="K85" s="35"/>
      <c r="L85" s="35"/>
      <c r="M85" s="79"/>
      <c r="N85" s="35"/>
      <c r="O85" s="35"/>
      <c r="P85" s="35"/>
    </row>
    <row r="86" spans="1:16" s="3" customFormat="1" ht="15">
      <c r="A86" s="26"/>
      <c r="B86" s="38"/>
      <c r="C86" s="35"/>
      <c r="D86" s="79"/>
      <c r="E86" s="35"/>
      <c r="F86" s="35"/>
      <c r="G86" s="79"/>
      <c r="H86" s="35"/>
      <c r="I86" s="35"/>
      <c r="J86" s="34"/>
      <c r="K86" s="35"/>
      <c r="L86" s="35"/>
      <c r="M86" s="79"/>
      <c r="N86" s="35"/>
      <c r="O86" s="35"/>
      <c r="P86" s="35"/>
    </row>
    <row r="87" spans="1:16" s="3" customFormat="1" ht="15">
      <c r="A87" s="26"/>
      <c r="B87" s="38"/>
      <c r="C87" s="35"/>
      <c r="D87" s="79"/>
      <c r="E87" s="35"/>
      <c r="F87" s="35"/>
      <c r="G87" s="79"/>
      <c r="H87" s="35"/>
      <c r="I87" s="35"/>
      <c r="J87" s="34"/>
      <c r="K87" s="35"/>
      <c r="L87" s="35"/>
      <c r="M87" s="79"/>
      <c r="N87" s="35"/>
      <c r="O87" s="35"/>
      <c r="P87" s="35"/>
    </row>
    <row r="88" spans="1:16" s="3" customFormat="1" ht="15">
      <c r="A88" s="26"/>
      <c r="B88" s="38"/>
      <c r="C88" s="35"/>
      <c r="D88" s="79"/>
      <c r="E88" s="35"/>
      <c r="F88" s="35"/>
      <c r="G88" s="79"/>
      <c r="H88" s="35"/>
      <c r="I88" s="35"/>
      <c r="J88" s="34"/>
      <c r="K88" s="35"/>
      <c r="L88" s="35"/>
      <c r="M88" s="79"/>
      <c r="N88" s="35"/>
      <c r="O88" s="35"/>
      <c r="P88" s="35"/>
    </row>
    <row r="89" spans="1:16" s="3" customFormat="1" ht="15">
      <c r="A89" s="26"/>
      <c r="B89" s="38"/>
      <c r="C89" s="35"/>
      <c r="D89" s="79"/>
      <c r="E89" s="35"/>
      <c r="F89" s="35"/>
      <c r="G89" s="79"/>
      <c r="H89" s="35"/>
      <c r="I89" s="35"/>
      <c r="J89" s="34"/>
      <c r="K89" s="35"/>
      <c r="L89" s="35"/>
      <c r="M89" s="79"/>
      <c r="N89" s="35"/>
      <c r="O89" s="35"/>
      <c r="P89" s="35"/>
    </row>
    <row r="90" spans="1:16" s="3" customFormat="1" ht="15">
      <c r="A90" s="26"/>
      <c r="B90" s="38"/>
      <c r="C90" s="35"/>
      <c r="D90" s="79"/>
      <c r="E90" s="35"/>
      <c r="F90" s="35"/>
      <c r="G90" s="79"/>
      <c r="H90" s="35"/>
      <c r="I90" s="35"/>
      <c r="J90" s="34"/>
      <c r="K90" s="35"/>
      <c r="L90" s="35"/>
      <c r="M90" s="79"/>
      <c r="N90" s="35"/>
      <c r="O90" s="35"/>
      <c r="P90" s="35"/>
    </row>
  </sheetData>
  <sheetProtection/>
  <mergeCells count="19">
    <mergeCell ref="A20:C20"/>
    <mergeCell ref="A21:L21"/>
    <mergeCell ref="A1:P1"/>
    <mergeCell ref="A2:A4"/>
    <mergeCell ref="B2:C2"/>
    <mergeCell ref="D2:D4"/>
    <mergeCell ref="E2:F2"/>
    <mergeCell ref="G2:G4"/>
    <mergeCell ref="H2:I2"/>
    <mergeCell ref="J2:J4"/>
    <mergeCell ref="K2:L2"/>
    <mergeCell ref="M2:M4"/>
    <mergeCell ref="N2:O2"/>
    <mergeCell ref="P2:P4"/>
    <mergeCell ref="B3:C3"/>
    <mergeCell ref="E3:F3"/>
    <mergeCell ref="H3:I3"/>
    <mergeCell ref="K3:L3"/>
    <mergeCell ref="N3:O3"/>
  </mergeCells>
  <printOptions/>
  <pageMargins left="0.86" right="0.34" top="0.6" bottom="0.38" header="0.5" footer="0.28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zoomScale="130" zoomScaleNormal="130" zoomScaleSheetLayoutView="130" workbookViewId="0" topLeftCell="A1">
      <selection activeCell="C5" sqref="C5"/>
    </sheetView>
  </sheetViews>
  <sheetFormatPr defaultColWidth="9.00390625" defaultRowHeight="12.75"/>
  <cols>
    <col min="1" max="1" width="19.375" style="1" customWidth="1"/>
    <col min="2" max="2" width="37.125" style="2" customWidth="1"/>
    <col min="3" max="3" width="5.125" style="24" customWidth="1"/>
    <col min="4" max="5" width="5.375" style="15" customWidth="1"/>
    <col min="6" max="7" width="5.25390625" style="15" customWidth="1"/>
    <col min="8" max="8" width="7.25390625" style="0" customWidth="1"/>
    <col min="9" max="9" width="9.00390625" style="0" customWidth="1"/>
    <col min="10" max="10" width="4.375" style="0" customWidth="1"/>
  </cols>
  <sheetData>
    <row r="1" spans="1:9" ht="36" customHeight="1" thickBot="1">
      <c r="A1" s="166" t="s">
        <v>128</v>
      </c>
      <c r="B1" s="167"/>
      <c r="C1" s="167"/>
      <c r="D1" s="167"/>
      <c r="E1" s="167"/>
      <c r="F1" s="167"/>
      <c r="G1" s="167"/>
      <c r="H1" s="167"/>
      <c r="I1" s="167"/>
    </row>
    <row r="2" spans="1:11" ht="12.75">
      <c r="A2" s="168" t="s">
        <v>28</v>
      </c>
      <c r="B2" s="169"/>
      <c r="C2" s="174" t="s">
        <v>16</v>
      </c>
      <c r="D2" s="174"/>
      <c r="E2" s="174"/>
      <c r="F2" s="174"/>
      <c r="G2" s="175"/>
      <c r="H2" s="164" t="s">
        <v>1</v>
      </c>
      <c r="I2" s="172" t="s">
        <v>2</v>
      </c>
      <c r="K2" t="s">
        <v>120</v>
      </c>
    </row>
    <row r="3" spans="1:9" ht="13.5" thickBot="1">
      <c r="A3" s="170"/>
      <c r="B3" s="171"/>
      <c r="C3" s="83">
        <v>1</v>
      </c>
      <c r="D3" s="84">
        <v>2</v>
      </c>
      <c r="E3" s="84">
        <v>3</v>
      </c>
      <c r="F3" s="84">
        <v>4</v>
      </c>
      <c r="G3" s="113">
        <v>5</v>
      </c>
      <c r="H3" s="165"/>
      <c r="I3" s="173"/>
    </row>
    <row r="4" spans="1:11" ht="13.5" thickBot="1">
      <c r="A4" s="58" t="s">
        <v>7</v>
      </c>
      <c r="B4" s="59" t="s">
        <v>41</v>
      </c>
      <c r="C4" s="60">
        <v>22</v>
      </c>
      <c r="D4" s="60">
        <v>12</v>
      </c>
      <c r="E4" s="60">
        <v>19</v>
      </c>
      <c r="F4" s="60">
        <v>11</v>
      </c>
      <c r="G4" s="60"/>
      <c r="H4" s="61">
        <f>SUM(C4:G4)</f>
        <v>64</v>
      </c>
      <c r="I4" s="103">
        <f>SUM(H4:H4)</f>
        <v>64</v>
      </c>
      <c r="K4">
        <v>18</v>
      </c>
    </row>
    <row r="5" spans="1:9" ht="26.25" thickBot="1">
      <c r="A5" s="122" t="s">
        <v>85</v>
      </c>
      <c r="B5" s="70" t="s">
        <v>107</v>
      </c>
      <c r="C5" s="71"/>
      <c r="D5" s="71">
        <v>15</v>
      </c>
      <c r="E5" s="71">
        <v>13</v>
      </c>
      <c r="F5" s="71">
        <v>21</v>
      </c>
      <c r="G5" s="71">
        <v>1</v>
      </c>
      <c r="H5" s="43">
        <f>SUM(C5:G5)</f>
        <v>50</v>
      </c>
      <c r="I5" s="123">
        <f>SUM(H5:H5)</f>
        <v>50</v>
      </c>
    </row>
    <row r="6" spans="1:11" ht="25.5">
      <c r="A6" s="158" t="s">
        <v>10</v>
      </c>
      <c r="B6" s="114" t="s">
        <v>108</v>
      </c>
      <c r="C6" s="47">
        <v>16</v>
      </c>
      <c r="D6" s="47">
        <v>20</v>
      </c>
      <c r="E6" s="47"/>
      <c r="F6" s="47"/>
      <c r="G6" s="47"/>
      <c r="H6" s="48">
        <f>SUM(C6:G6)</f>
        <v>36</v>
      </c>
      <c r="I6" s="160">
        <f>SUM(H6:H7)</f>
        <v>63</v>
      </c>
      <c r="K6">
        <v>17</v>
      </c>
    </row>
    <row r="7" spans="1:11" ht="13.5" thickBot="1">
      <c r="A7" s="159"/>
      <c r="B7" s="125" t="s">
        <v>98</v>
      </c>
      <c r="C7" s="52">
        <v>18</v>
      </c>
      <c r="D7" s="52">
        <v>9</v>
      </c>
      <c r="E7" s="52"/>
      <c r="F7" s="52"/>
      <c r="G7" s="52"/>
      <c r="H7" s="52">
        <f>SUM(C7:G7)</f>
        <v>27</v>
      </c>
      <c r="I7" s="161"/>
      <c r="K7">
        <v>15</v>
      </c>
    </row>
    <row r="8" spans="1:9" ht="13.5" customHeight="1" thickBot="1">
      <c r="A8" s="201" t="s">
        <v>111</v>
      </c>
      <c r="B8" s="202"/>
      <c r="C8" s="65">
        <f aca="true" t="shared" si="0" ref="C8:I8">SUM(C4:C7)</f>
        <v>56</v>
      </c>
      <c r="D8" s="65">
        <f t="shared" si="0"/>
        <v>56</v>
      </c>
      <c r="E8" s="65">
        <f t="shared" si="0"/>
        <v>32</v>
      </c>
      <c r="F8" s="65">
        <f t="shared" si="0"/>
        <v>32</v>
      </c>
      <c r="G8" s="106">
        <f t="shared" si="0"/>
        <v>1</v>
      </c>
      <c r="H8" s="65">
        <f t="shared" si="0"/>
        <v>177</v>
      </c>
      <c r="I8" s="105">
        <f t="shared" si="0"/>
        <v>177</v>
      </c>
    </row>
  </sheetData>
  <sheetProtection/>
  <mergeCells count="8">
    <mergeCell ref="A1:I1"/>
    <mergeCell ref="A8:B8"/>
    <mergeCell ref="A2:B3"/>
    <mergeCell ref="C2:G2"/>
    <mergeCell ref="H2:H3"/>
    <mergeCell ref="I2:I3"/>
    <mergeCell ref="A6:A7"/>
    <mergeCell ref="I6:I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zoomScale="145" zoomScaleNormal="145" zoomScaleSheetLayoutView="145" zoomScalePageLayoutView="0" workbookViewId="0" topLeftCell="A1">
      <selection activeCell="D19" sqref="D19"/>
    </sheetView>
  </sheetViews>
  <sheetFormatPr defaultColWidth="9.00390625" defaultRowHeight="12.75"/>
  <cols>
    <col min="1" max="1" width="19.375" style="0" customWidth="1"/>
    <col min="2" max="2" width="46.625" style="0" customWidth="1"/>
    <col min="3" max="7" width="5.375" style="0" customWidth="1"/>
    <col min="8" max="8" width="7.375" style="0" customWidth="1"/>
    <col min="9" max="9" width="8.625" style="0" customWidth="1"/>
  </cols>
  <sheetData>
    <row r="1" spans="1:9" ht="24.75" customHeight="1">
      <c r="A1" s="222" t="s">
        <v>93</v>
      </c>
      <c r="B1" s="223"/>
      <c r="C1" s="223"/>
      <c r="D1" s="223"/>
      <c r="E1" s="223"/>
      <c r="F1" s="223"/>
      <c r="G1" s="223"/>
      <c r="H1" s="223"/>
      <c r="I1" s="223"/>
    </row>
    <row r="2" spans="1:9" ht="12.75">
      <c r="A2" s="224" t="s">
        <v>28</v>
      </c>
      <c r="B2" s="224"/>
      <c r="C2" s="225" t="s">
        <v>16</v>
      </c>
      <c r="D2" s="225"/>
      <c r="E2" s="225"/>
      <c r="F2" s="225"/>
      <c r="G2" s="225"/>
      <c r="H2" s="224" t="s">
        <v>1</v>
      </c>
      <c r="I2" s="224" t="s">
        <v>2</v>
      </c>
    </row>
    <row r="3" spans="1:9" ht="12.75">
      <c r="A3" s="224"/>
      <c r="B3" s="224"/>
      <c r="C3" s="6">
        <v>1</v>
      </c>
      <c r="D3" s="17">
        <v>2</v>
      </c>
      <c r="E3" s="17">
        <v>3</v>
      </c>
      <c r="F3" s="17">
        <v>4</v>
      </c>
      <c r="G3" s="17">
        <v>5</v>
      </c>
      <c r="H3" s="224"/>
      <c r="I3" s="224"/>
    </row>
    <row r="4" spans="1:9" ht="25.5">
      <c r="A4" s="6" t="s">
        <v>3</v>
      </c>
      <c r="B4" s="20" t="s">
        <v>71</v>
      </c>
      <c r="C4" s="23">
        <v>10</v>
      </c>
      <c r="D4" s="18">
        <v>17</v>
      </c>
      <c r="E4" s="18">
        <v>11</v>
      </c>
      <c r="F4" s="18">
        <v>13</v>
      </c>
      <c r="G4" s="18"/>
      <c r="H4" s="18">
        <f aca="true" t="shared" si="0" ref="H4:H42">SUM(C4:G4)</f>
        <v>51</v>
      </c>
      <c r="I4" s="21">
        <f>SUM(H4:H4)</f>
        <v>51</v>
      </c>
    </row>
    <row r="5" spans="1:9" ht="25.5">
      <c r="A5" s="225" t="s">
        <v>4</v>
      </c>
      <c r="B5" s="20" t="s">
        <v>72</v>
      </c>
      <c r="C5" s="23">
        <v>11</v>
      </c>
      <c r="D5" s="18">
        <v>10</v>
      </c>
      <c r="E5" s="18">
        <v>9</v>
      </c>
      <c r="F5" s="18">
        <v>9</v>
      </c>
      <c r="G5" s="18"/>
      <c r="H5" s="18">
        <f t="shared" si="0"/>
        <v>39</v>
      </c>
      <c r="I5" s="226">
        <f>SUM(H5:H6)</f>
        <v>60</v>
      </c>
    </row>
    <row r="6" spans="1:9" ht="25.5">
      <c r="A6" s="225"/>
      <c r="B6" s="20" t="s">
        <v>70</v>
      </c>
      <c r="C6" s="23">
        <v>8</v>
      </c>
      <c r="D6" s="18">
        <v>4</v>
      </c>
      <c r="E6" s="18">
        <v>9</v>
      </c>
      <c r="F6" s="18"/>
      <c r="G6" s="18"/>
      <c r="H6" s="18">
        <f t="shared" si="0"/>
        <v>21</v>
      </c>
      <c r="I6" s="226"/>
    </row>
    <row r="7" spans="1:9" ht="12.75">
      <c r="A7" s="6" t="s">
        <v>5</v>
      </c>
      <c r="B7" s="20" t="s">
        <v>38</v>
      </c>
      <c r="C7" s="23">
        <v>8</v>
      </c>
      <c r="D7" s="18">
        <v>13</v>
      </c>
      <c r="E7" s="18">
        <v>11</v>
      </c>
      <c r="F7" s="18">
        <v>11</v>
      </c>
      <c r="G7" s="18"/>
      <c r="H7" s="18">
        <f t="shared" si="0"/>
        <v>43</v>
      </c>
      <c r="I7" s="21">
        <f>SUM(H7:H7)</f>
        <v>43</v>
      </c>
    </row>
    <row r="8" spans="1:9" ht="13.5" thickBot="1">
      <c r="A8" s="6" t="s">
        <v>6</v>
      </c>
      <c r="B8" s="20" t="s">
        <v>39</v>
      </c>
      <c r="C8" s="23">
        <v>13</v>
      </c>
      <c r="D8" s="18">
        <v>8</v>
      </c>
      <c r="E8" s="18">
        <v>6</v>
      </c>
      <c r="F8" s="18">
        <v>10</v>
      </c>
      <c r="G8" s="18"/>
      <c r="H8" s="18">
        <f t="shared" si="0"/>
        <v>37</v>
      </c>
      <c r="I8" s="18">
        <f>SUM(H8:H8)</f>
        <v>37</v>
      </c>
    </row>
    <row r="9" spans="1:9" ht="12.75">
      <c r="A9" s="158" t="s">
        <v>84</v>
      </c>
      <c r="B9" s="46" t="s">
        <v>58</v>
      </c>
      <c r="C9" s="47">
        <v>14</v>
      </c>
      <c r="D9" s="48">
        <v>15</v>
      </c>
      <c r="E9" s="48">
        <v>8</v>
      </c>
      <c r="F9" s="48">
        <v>11</v>
      </c>
      <c r="G9" s="48"/>
      <c r="H9" s="48">
        <f t="shared" si="0"/>
        <v>48</v>
      </c>
      <c r="I9" s="220">
        <f>SUM(H9:H10)</f>
        <v>172</v>
      </c>
    </row>
    <row r="10" spans="1:9" ht="13.5" thickBot="1">
      <c r="A10" s="159"/>
      <c r="B10" s="50" t="s">
        <v>59</v>
      </c>
      <c r="C10" s="51">
        <v>30</v>
      </c>
      <c r="D10" s="52">
        <v>27</v>
      </c>
      <c r="E10" s="52">
        <v>28</v>
      </c>
      <c r="F10" s="52">
        <v>39</v>
      </c>
      <c r="G10" s="52"/>
      <c r="H10" s="52">
        <f t="shared" si="0"/>
        <v>124</v>
      </c>
      <c r="I10" s="221"/>
    </row>
    <row r="11" spans="1:9" ht="13.5" thickBot="1">
      <c r="A11" s="49" t="s">
        <v>7</v>
      </c>
      <c r="B11" s="69" t="s">
        <v>41</v>
      </c>
      <c r="C11" s="67">
        <v>65</v>
      </c>
      <c r="D11" s="68">
        <v>40</v>
      </c>
      <c r="E11" s="68">
        <v>62</v>
      </c>
      <c r="F11" s="68">
        <v>32</v>
      </c>
      <c r="G11" s="68"/>
      <c r="H11" s="68">
        <f t="shared" si="0"/>
        <v>199</v>
      </c>
      <c r="I11" s="53">
        <f>SUM(H11:H11)</f>
        <v>199</v>
      </c>
    </row>
    <row r="12" spans="1:9" ht="12.75">
      <c r="A12" s="208" t="s">
        <v>8</v>
      </c>
      <c r="B12" s="46" t="s">
        <v>42</v>
      </c>
      <c r="C12" s="47">
        <v>39</v>
      </c>
      <c r="D12" s="48">
        <v>38</v>
      </c>
      <c r="E12" s="48">
        <v>27</v>
      </c>
      <c r="F12" s="48">
        <v>28</v>
      </c>
      <c r="G12" s="48"/>
      <c r="H12" s="48">
        <f t="shared" si="0"/>
        <v>132</v>
      </c>
      <c r="I12" s="211">
        <f>SUM(H12:H13)</f>
        <v>132</v>
      </c>
    </row>
    <row r="13" spans="1:9" ht="26.25" thickBot="1">
      <c r="A13" s="210"/>
      <c r="B13" s="56" t="s">
        <v>29</v>
      </c>
      <c r="C13" s="57"/>
      <c r="D13" s="57"/>
      <c r="E13" s="57"/>
      <c r="F13" s="57"/>
      <c r="G13" s="57"/>
      <c r="H13" s="57">
        <f t="shared" si="0"/>
        <v>0</v>
      </c>
      <c r="I13" s="213"/>
    </row>
    <row r="14" spans="1:9" ht="26.25" thickBot="1">
      <c r="A14" s="58" t="s">
        <v>19</v>
      </c>
      <c r="B14" s="59" t="s">
        <v>77</v>
      </c>
      <c r="C14" s="60">
        <v>24</v>
      </c>
      <c r="D14" s="61">
        <v>23</v>
      </c>
      <c r="E14" s="61">
        <v>22</v>
      </c>
      <c r="F14" s="61">
        <v>17</v>
      </c>
      <c r="G14" s="61"/>
      <c r="H14" s="61">
        <f t="shared" si="0"/>
        <v>86</v>
      </c>
      <c r="I14" s="62">
        <f>SUM(H14:H14)</f>
        <v>86</v>
      </c>
    </row>
    <row r="15" spans="1:9" ht="12.75">
      <c r="A15" s="158" t="s">
        <v>85</v>
      </c>
      <c r="B15" s="46" t="s">
        <v>40</v>
      </c>
      <c r="C15" s="47">
        <v>12</v>
      </c>
      <c r="D15" s="48">
        <v>16</v>
      </c>
      <c r="E15" s="48">
        <v>17</v>
      </c>
      <c r="F15" s="48">
        <v>11</v>
      </c>
      <c r="G15" s="48"/>
      <c r="H15" s="48">
        <f>SUM(C15:G15)</f>
        <v>56</v>
      </c>
      <c r="I15" s="219">
        <f>SUM(H15:H19)</f>
        <v>216</v>
      </c>
    </row>
    <row r="16" spans="1:9" ht="12.75">
      <c r="A16" s="217"/>
      <c r="B16" s="22" t="s">
        <v>22</v>
      </c>
      <c r="C16" s="19"/>
      <c r="D16" s="19"/>
      <c r="E16" s="19"/>
      <c r="F16" s="19"/>
      <c r="G16" s="19">
        <v>1</v>
      </c>
      <c r="H16" s="19">
        <f>SUM(C16:G16)</f>
        <v>1</v>
      </c>
      <c r="I16" s="218"/>
    </row>
    <row r="17" spans="1:9" ht="25.5">
      <c r="A17" s="217"/>
      <c r="B17" s="20" t="s">
        <v>75</v>
      </c>
      <c r="C17" s="23">
        <v>19</v>
      </c>
      <c r="D17" s="18">
        <v>17</v>
      </c>
      <c r="E17" s="18">
        <v>11</v>
      </c>
      <c r="F17" s="18">
        <v>10</v>
      </c>
      <c r="G17" s="18"/>
      <c r="H17" s="18">
        <f t="shared" si="0"/>
        <v>57</v>
      </c>
      <c r="I17" s="218"/>
    </row>
    <row r="18" spans="1:9" ht="25.5">
      <c r="A18" s="217"/>
      <c r="B18" s="20" t="s">
        <v>76</v>
      </c>
      <c r="C18" s="23">
        <v>10</v>
      </c>
      <c r="D18" s="18">
        <v>10</v>
      </c>
      <c r="E18" s="18">
        <v>8</v>
      </c>
      <c r="F18" s="18">
        <v>10</v>
      </c>
      <c r="G18" s="18"/>
      <c r="H18" s="18">
        <f t="shared" si="0"/>
        <v>38</v>
      </c>
      <c r="I18" s="218"/>
    </row>
    <row r="19" spans="1:9" ht="13.5" thickBot="1">
      <c r="A19" s="159"/>
      <c r="B19" s="50" t="s">
        <v>43</v>
      </c>
      <c r="C19" s="51">
        <v>19</v>
      </c>
      <c r="D19" s="52">
        <v>15</v>
      </c>
      <c r="E19" s="52">
        <v>14</v>
      </c>
      <c r="F19" s="52">
        <v>16</v>
      </c>
      <c r="G19" s="52"/>
      <c r="H19" s="52">
        <f t="shared" si="0"/>
        <v>64</v>
      </c>
      <c r="I19" s="157"/>
    </row>
    <row r="20" spans="1:9" ht="12.75">
      <c r="A20" s="208" t="s">
        <v>9</v>
      </c>
      <c r="B20" s="46" t="s">
        <v>46</v>
      </c>
      <c r="C20" s="47">
        <v>4</v>
      </c>
      <c r="D20" s="48">
        <v>3</v>
      </c>
      <c r="E20" s="48">
        <v>5</v>
      </c>
      <c r="F20" s="48">
        <v>3</v>
      </c>
      <c r="G20" s="48"/>
      <c r="H20" s="48">
        <f t="shared" si="0"/>
        <v>15</v>
      </c>
      <c r="I20" s="214">
        <f>SUM(H20:H23)</f>
        <v>94</v>
      </c>
    </row>
    <row r="21" spans="1:9" ht="12.75">
      <c r="A21" s="209"/>
      <c r="B21" s="20" t="s">
        <v>47</v>
      </c>
      <c r="C21" s="23">
        <v>9</v>
      </c>
      <c r="D21" s="18">
        <v>10</v>
      </c>
      <c r="E21" s="18">
        <v>9</v>
      </c>
      <c r="F21" s="18">
        <v>4</v>
      </c>
      <c r="G21" s="18"/>
      <c r="H21" s="18">
        <f t="shared" si="0"/>
        <v>32</v>
      </c>
      <c r="I21" s="215"/>
    </row>
    <row r="22" spans="1:9" ht="12.75">
      <c r="A22" s="209"/>
      <c r="B22" s="20" t="s">
        <v>48</v>
      </c>
      <c r="C22" s="23">
        <v>5</v>
      </c>
      <c r="D22" s="18">
        <v>8</v>
      </c>
      <c r="E22" s="18">
        <v>12</v>
      </c>
      <c r="F22" s="18">
        <v>12</v>
      </c>
      <c r="G22" s="18"/>
      <c r="H22" s="18">
        <f t="shared" si="0"/>
        <v>37</v>
      </c>
      <c r="I22" s="215"/>
    </row>
    <row r="23" spans="1:9" ht="13.5" thickBot="1">
      <c r="A23" s="210"/>
      <c r="B23" s="50" t="s">
        <v>49</v>
      </c>
      <c r="C23" s="51"/>
      <c r="D23" s="52">
        <v>2</v>
      </c>
      <c r="E23" s="52">
        <v>7</v>
      </c>
      <c r="F23" s="52">
        <v>1</v>
      </c>
      <c r="G23" s="52"/>
      <c r="H23" s="52">
        <f t="shared" si="0"/>
        <v>10</v>
      </c>
      <c r="I23" s="216"/>
    </row>
    <row r="24" spans="1:9" ht="12.75">
      <c r="A24" s="217" t="s">
        <v>86</v>
      </c>
      <c r="B24" s="44" t="s">
        <v>60</v>
      </c>
      <c r="C24" s="45">
        <v>10</v>
      </c>
      <c r="D24" s="42">
        <v>11</v>
      </c>
      <c r="E24" s="42">
        <v>8</v>
      </c>
      <c r="F24" s="42">
        <v>10</v>
      </c>
      <c r="G24" s="42"/>
      <c r="H24" s="42">
        <f t="shared" si="0"/>
        <v>39</v>
      </c>
      <c r="I24" s="218">
        <f>SUM(H24:H27)</f>
        <v>174</v>
      </c>
    </row>
    <row r="25" spans="1:9" ht="25.5">
      <c r="A25" s="217"/>
      <c r="B25" s="20" t="s">
        <v>45</v>
      </c>
      <c r="C25" s="23">
        <v>12</v>
      </c>
      <c r="D25" s="18">
        <v>8</v>
      </c>
      <c r="E25" s="18">
        <v>12</v>
      </c>
      <c r="F25" s="18">
        <v>10</v>
      </c>
      <c r="G25" s="18"/>
      <c r="H25" s="18">
        <f t="shared" si="0"/>
        <v>42</v>
      </c>
      <c r="I25" s="218"/>
    </row>
    <row r="26" spans="1:9" ht="12.75">
      <c r="A26" s="217"/>
      <c r="B26" s="20" t="s">
        <v>50</v>
      </c>
      <c r="C26" s="23">
        <v>11</v>
      </c>
      <c r="D26" s="18">
        <v>8</v>
      </c>
      <c r="E26" s="18">
        <v>10</v>
      </c>
      <c r="F26" s="18">
        <v>14</v>
      </c>
      <c r="G26" s="18"/>
      <c r="H26" s="18">
        <f t="shared" si="0"/>
        <v>43</v>
      </c>
      <c r="I26" s="218"/>
    </row>
    <row r="27" spans="1:9" ht="13.5" thickBot="1">
      <c r="A27" s="217"/>
      <c r="B27" s="70" t="s">
        <v>44</v>
      </c>
      <c r="C27" s="71">
        <v>14</v>
      </c>
      <c r="D27" s="72">
        <v>11</v>
      </c>
      <c r="E27" s="72">
        <v>12</v>
      </c>
      <c r="F27" s="72">
        <v>13</v>
      </c>
      <c r="G27" s="72"/>
      <c r="H27" s="72">
        <f t="shared" si="0"/>
        <v>50</v>
      </c>
      <c r="I27" s="218"/>
    </row>
    <row r="28" spans="1:9" ht="12.75">
      <c r="A28" s="158" t="s">
        <v>87</v>
      </c>
      <c r="B28" s="54" t="s">
        <v>89</v>
      </c>
      <c r="C28" s="55">
        <v>63</v>
      </c>
      <c r="D28" s="55">
        <v>54</v>
      </c>
      <c r="E28" s="55">
        <v>41</v>
      </c>
      <c r="F28" s="55">
        <v>36</v>
      </c>
      <c r="G28" s="55">
        <v>30</v>
      </c>
      <c r="H28" s="55">
        <f t="shared" si="0"/>
        <v>224</v>
      </c>
      <c r="I28" s="219">
        <f>SUM(H28:H29)</f>
        <v>411</v>
      </c>
    </row>
    <row r="29" spans="1:9" ht="13.5" thickBot="1">
      <c r="A29" s="159"/>
      <c r="B29" s="73" t="s">
        <v>57</v>
      </c>
      <c r="C29" s="74">
        <v>48</v>
      </c>
      <c r="D29" s="74">
        <v>30</v>
      </c>
      <c r="E29" s="74">
        <v>26</v>
      </c>
      <c r="F29" s="74">
        <v>31</v>
      </c>
      <c r="G29" s="74">
        <v>52</v>
      </c>
      <c r="H29" s="74">
        <f t="shared" si="0"/>
        <v>187</v>
      </c>
      <c r="I29" s="157"/>
    </row>
    <row r="30" spans="1:9" ht="12.75">
      <c r="A30" s="208" t="s">
        <v>10</v>
      </c>
      <c r="B30" s="46" t="s">
        <v>61</v>
      </c>
      <c r="C30" s="47">
        <v>11</v>
      </c>
      <c r="D30" s="48">
        <v>2</v>
      </c>
      <c r="E30" s="48">
        <v>4</v>
      </c>
      <c r="F30" s="48">
        <v>8</v>
      </c>
      <c r="G30" s="48"/>
      <c r="H30" s="48">
        <f t="shared" si="0"/>
        <v>25</v>
      </c>
      <c r="I30" s="211">
        <f>SUM(H30:H31)</f>
        <v>61</v>
      </c>
    </row>
    <row r="31" spans="1:9" ht="26.25" thickBot="1">
      <c r="A31" s="210"/>
      <c r="B31" s="50" t="s">
        <v>51</v>
      </c>
      <c r="C31" s="51">
        <v>10</v>
      </c>
      <c r="D31" s="52">
        <v>8</v>
      </c>
      <c r="E31" s="52">
        <v>10</v>
      </c>
      <c r="F31" s="52">
        <v>8</v>
      </c>
      <c r="G31" s="52"/>
      <c r="H31" s="52">
        <f t="shared" si="0"/>
        <v>36</v>
      </c>
      <c r="I31" s="213"/>
    </row>
    <row r="32" spans="1:9" ht="12.75">
      <c r="A32" s="208" t="s">
        <v>32</v>
      </c>
      <c r="B32" s="46" t="s">
        <v>52</v>
      </c>
      <c r="C32" s="47">
        <v>7</v>
      </c>
      <c r="D32" s="48">
        <v>4</v>
      </c>
      <c r="E32" s="48">
        <v>5</v>
      </c>
      <c r="F32" s="48">
        <v>3</v>
      </c>
      <c r="G32" s="48"/>
      <c r="H32" s="48">
        <f t="shared" si="0"/>
        <v>19</v>
      </c>
      <c r="I32" s="211">
        <f>SUM(H32:H34)</f>
        <v>62</v>
      </c>
    </row>
    <row r="33" spans="1:9" ht="12.75">
      <c r="A33" s="209"/>
      <c r="B33" s="20" t="s">
        <v>53</v>
      </c>
      <c r="C33" s="23">
        <v>7</v>
      </c>
      <c r="D33" s="18">
        <v>7</v>
      </c>
      <c r="E33" s="18">
        <v>7</v>
      </c>
      <c r="F33" s="18">
        <v>10</v>
      </c>
      <c r="G33" s="18"/>
      <c r="H33" s="18">
        <f t="shared" si="0"/>
        <v>31</v>
      </c>
      <c r="I33" s="212"/>
    </row>
    <row r="34" spans="1:9" ht="13.5" thickBot="1">
      <c r="A34" s="210"/>
      <c r="B34" s="50" t="s">
        <v>54</v>
      </c>
      <c r="C34" s="51">
        <v>4</v>
      </c>
      <c r="D34" s="52">
        <v>1</v>
      </c>
      <c r="E34" s="52">
        <v>4</v>
      </c>
      <c r="F34" s="52">
        <v>3</v>
      </c>
      <c r="G34" s="52"/>
      <c r="H34" s="52">
        <f t="shared" si="0"/>
        <v>12</v>
      </c>
      <c r="I34" s="213"/>
    </row>
    <row r="35" spans="1:9" ht="12.75">
      <c r="A35" s="208" t="s">
        <v>14</v>
      </c>
      <c r="B35" s="46" t="s">
        <v>55</v>
      </c>
      <c r="C35" s="47">
        <v>35</v>
      </c>
      <c r="D35" s="48">
        <v>40</v>
      </c>
      <c r="E35" s="48">
        <v>31</v>
      </c>
      <c r="F35" s="48">
        <v>33</v>
      </c>
      <c r="G35" s="48"/>
      <c r="H35" s="48">
        <f t="shared" si="0"/>
        <v>139</v>
      </c>
      <c r="I35" s="211">
        <f>SUM(H35:H36)</f>
        <v>172</v>
      </c>
    </row>
    <row r="36" spans="1:9" ht="26.25" thickBot="1">
      <c r="A36" s="210"/>
      <c r="B36" s="50" t="s">
        <v>74</v>
      </c>
      <c r="C36" s="52">
        <v>15</v>
      </c>
      <c r="D36" s="51"/>
      <c r="E36" s="52">
        <v>18</v>
      </c>
      <c r="F36" s="52"/>
      <c r="G36" s="52"/>
      <c r="H36" s="52">
        <f t="shared" si="0"/>
        <v>33</v>
      </c>
      <c r="I36" s="213"/>
    </row>
    <row r="37" spans="1:9" ht="39" thickBot="1">
      <c r="A37" s="58" t="s">
        <v>15</v>
      </c>
      <c r="B37" s="59" t="s">
        <v>78</v>
      </c>
      <c r="C37" s="60">
        <v>48</v>
      </c>
      <c r="D37" s="61">
        <v>61</v>
      </c>
      <c r="E37" s="61">
        <v>57</v>
      </c>
      <c r="F37" s="61">
        <v>59</v>
      </c>
      <c r="G37" s="61"/>
      <c r="H37" s="61">
        <f t="shared" si="0"/>
        <v>225</v>
      </c>
      <c r="I37" s="62">
        <f>SUM(H37:H37)</f>
        <v>225</v>
      </c>
    </row>
    <row r="38" spans="1:9" ht="12.75">
      <c r="A38" s="208" t="s">
        <v>11</v>
      </c>
      <c r="B38" s="54" t="s">
        <v>36</v>
      </c>
      <c r="C38" s="55"/>
      <c r="D38" s="55"/>
      <c r="E38" s="55">
        <v>1</v>
      </c>
      <c r="F38" s="55">
        <v>3</v>
      </c>
      <c r="G38" s="55"/>
      <c r="H38" s="55">
        <f t="shared" si="0"/>
        <v>4</v>
      </c>
      <c r="I38" s="211">
        <f>SUM(H38:H40)</f>
        <v>66</v>
      </c>
    </row>
    <row r="39" spans="1:9" ht="12.75">
      <c r="A39" s="209"/>
      <c r="B39" s="22" t="s">
        <v>37</v>
      </c>
      <c r="C39" s="19">
        <v>7</v>
      </c>
      <c r="D39" s="19">
        <v>6</v>
      </c>
      <c r="E39" s="19">
        <v>3</v>
      </c>
      <c r="F39" s="19">
        <v>3</v>
      </c>
      <c r="G39" s="19"/>
      <c r="H39" s="19">
        <f t="shared" si="0"/>
        <v>19</v>
      </c>
      <c r="I39" s="212"/>
    </row>
    <row r="40" spans="1:9" ht="26.25" thickBot="1">
      <c r="A40" s="210"/>
      <c r="B40" s="50" t="s">
        <v>83</v>
      </c>
      <c r="C40" s="51">
        <v>11</v>
      </c>
      <c r="D40" s="52">
        <v>11</v>
      </c>
      <c r="E40" s="52">
        <v>13</v>
      </c>
      <c r="F40" s="52">
        <v>8</v>
      </c>
      <c r="G40" s="52"/>
      <c r="H40" s="52">
        <f t="shared" si="0"/>
        <v>43</v>
      </c>
      <c r="I40" s="213"/>
    </row>
    <row r="41" spans="1:9" ht="12.75">
      <c r="A41" s="208" t="s">
        <v>12</v>
      </c>
      <c r="B41" s="46" t="s">
        <v>56</v>
      </c>
      <c r="C41" s="47">
        <v>5</v>
      </c>
      <c r="D41" s="48">
        <v>1</v>
      </c>
      <c r="E41" s="48">
        <v>5</v>
      </c>
      <c r="F41" s="48">
        <v>5</v>
      </c>
      <c r="G41" s="48"/>
      <c r="H41" s="48">
        <f t="shared" si="0"/>
        <v>16</v>
      </c>
      <c r="I41" s="211">
        <f>SUM(H41:H42)</f>
        <v>27</v>
      </c>
    </row>
    <row r="42" spans="1:9" ht="26.25" thickBot="1">
      <c r="A42" s="210"/>
      <c r="B42" s="50" t="s">
        <v>73</v>
      </c>
      <c r="C42" s="51">
        <v>3</v>
      </c>
      <c r="D42" s="52">
        <v>6</v>
      </c>
      <c r="E42" s="52">
        <v>2</v>
      </c>
      <c r="F42" s="52"/>
      <c r="G42" s="52"/>
      <c r="H42" s="52">
        <f t="shared" si="0"/>
        <v>11</v>
      </c>
      <c r="I42" s="213"/>
    </row>
    <row r="43" spans="1:9" ht="13.5" thickBot="1">
      <c r="A43" s="156" t="s">
        <v>13</v>
      </c>
      <c r="B43" s="157"/>
      <c r="C43" s="65">
        <f aca="true" t="shared" si="1" ref="C43:I43">SUM(C4:C42)</f>
        <v>621</v>
      </c>
      <c r="D43" s="65">
        <f t="shared" si="1"/>
        <v>545</v>
      </c>
      <c r="E43" s="65">
        <f t="shared" si="1"/>
        <v>545</v>
      </c>
      <c r="F43" s="65">
        <f t="shared" si="1"/>
        <v>494</v>
      </c>
      <c r="G43" s="65">
        <f t="shared" si="1"/>
        <v>83</v>
      </c>
      <c r="H43" s="65">
        <f t="shared" si="1"/>
        <v>2288</v>
      </c>
      <c r="I43" s="66">
        <f t="shared" si="1"/>
        <v>2288</v>
      </c>
    </row>
  </sheetData>
  <sheetProtection/>
  <mergeCells count="30">
    <mergeCell ref="A1:I1"/>
    <mergeCell ref="A2:B3"/>
    <mergeCell ref="C2:G2"/>
    <mergeCell ref="H2:H3"/>
    <mergeCell ref="I2:I3"/>
    <mergeCell ref="A5:A6"/>
    <mergeCell ref="I5:I6"/>
    <mergeCell ref="A9:A10"/>
    <mergeCell ref="I9:I10"/>
    <mergeCell ref="A12:A13"/>
    <mergeCell ref="I12:I13"/>
    <mergeCell ref="A15:A19"/>
    <mergeCell ref="I15:I19"/>
    <mergeCell ref="I35:I36"/>
    <mergeCell ref="A20:A23"/>
    <mergeCell ref="I20:I23"/>
    <mergeCell ref="A24:A27"/>
    <mergeCell ref="I24:I27"/>
    <mergeCell ref="A28:A29"/>
    <mergeCell ref="I28:I29"/>
    <mergeCell ref="A38:A40"/>
    <mergeCell ref="I38:I40"/>
    <mergeCell ref="A41:A42"/>
    <mergeCell ref="I41:I42"/>
    <mergeCell ref="A43:B43"/>
    <mergeCell ref="A30:A31"/>
    <mergeCell ref="I30:I31"/>
    <mergeCell ref="A32:A34"/>
    <mergeCell ref="I32:I34"/>
    <mergeCell ref="A35:A36"/>
  </mergeCells>
  <printOptions/>
  <pageMargins left="0.7" right="0.7" top="0.75" bottom="0.75" header="0.3" footer="0.3"/>
  <pageSetup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="130" zoomScaleNormal="115" zoomScaleSheetLayoutView="130" zoomScalePageLayoutView="0" workbookViewId="0" topLeftCell="A1">
      <selection activeCell="D10" sqref="D10"/>
    </sheetView>
  </sheetViews>
  <sheetFormatPr defaultColWidth="9.00390625" defaultRowHeight="12.75"/>
  <cols>
    <col min="1" max="1" width="19.375" style="1" customWidth="1"/>
    <col min="2" max="2" width="45.75390625" style="2" customWidth="1"/>
    <col min="3" max="3" width="5.125" style="24" customWidth="1"/>
    <col min="4" max="5" width="5.375" style="15" customWidth="1"/>
    <col min="6" max="7" width="5.25390625" style="15" customWidth="1"/>
    <col min="8" max="8" width="7.25390625" style="0" customWidth="1"/>
    <col min="9" max="9" width="9.00390625" style="0" customWidth="1"/>
    <col min="10" max="10" width="6.25390625" style="90" customWidth="1"/>
    <col min="11" max="11" width="7.00390625" style="90" customWidth="1"/>
    <col min="12" max="12" width="7.25390625" style="90" customWidth="1"/>
    <col min="13" max="13" width="7.375" style="0" customWidth="1"/>
  </cols>
  <sheetData>
    <row r="1" spans="1:12" ht="33.75" customHeight="1" thickBot="1">
      <c r="A1" s="166" t="s">
        <v>123</v>
      </c>
      <c r="B1" s="167"/>
      <c r="C1" s="167"/>
      <c r="D1" s="167"/>
      <c r="E1" s="167"/>
      <c r="F1" s="167"/>
      <c r="G1" s="167"/>
      <c r="H1" s="167"/>
      <c r="I1" s="167"/>
      <c r="J1" s="162" t="s">
        <v>101</v>
      </c>
      <c r="K1" s="163"/>
      <c r="L1" s="163"/>
    </row>
    <row r="2" spans="1:14" ht="12.75" customHeight="1">
      <c r="A2" s="168" t="s">
        <v>28</v>
      </c>
      <c r="B2" s="169"/>
      <c r="C2" s="174" t="s">
        <v>16</v>
      </c>
      <c r="D2" s="174"/>
      <c r="E2" s="174"/>
      <c r="F2" s="174"/>
      <c r="G2" s="175"/>
      <c r="H2" s="164" t="s">
        <v>1</v>
      </c>
      <c r="I2" s="172" t="s">
        <v>2</v>
      </c>
      <c r="J2" s="91" t="s">
        <v>27</v>
      </c>
      <c r="K2" s="88" t="s">
        <v>23</v>
      </c>
      <c r="L2" s="88" t="s">
        <v>26</v>
      </c>
      <c r="N2" s="121" t="s">
        <v>103</v>
      </c>
    </row>
    <row r="3" spans="1:12" ht="13.5" thickBot="1">
      <c r="A3" s="170"/>
      <c r="B3" s="171"/>
      <c r="C3" s="83">
        <v>1</v>
      </c>
      <c r="D3" s="84">
        <v>2</v>
      </c>
      <c r="E3" s="84">
        <v>3</v>
      </c>
      <c r="F3" s="84">
        <v>4</v>
      </c>
      <c r="G3" s="113">
        <v>5</v>
      </c>
      <c r="H3" s="165"/>
      <c r="I3" s="173"/>
      <c r="J3" s="91"/>
      <c r="K3" s="98"/>
      <c r="L3" s="88"/>
    </row>
    <row r="4" spans="1:14" ht="13.5" thickBot="1">
      <c r="A4" s="58" t="s">
        <v>7</v>
      </c>
      <c r="B4" s="59" t="s">
        <v>41</v>
      </c>
      <c r="C4" s="60">
        <v>48</v>
      </c>
      <c r="D4" s="60">
        <v>23</v>
      </c>
      <c r="E4" s="60">
        <v>30</v>
      </c>
      <c r="F4" s="60">
        <v>29</v>
      </c>
      <c r="G4" s="60">
        <v>1</v>
      </c>
      <c r="H4" s="61">
        <f>SUM(C4:G4)</f>
        <v>131</v>
      </c>
      <c r="I4" s="103">
        <f>SUM(H4:H4)</f>
        <v>131</v>
      </c>
      <c r="J4" s="85"/>
      <c r="K4" s="99">
        <v>42</v>
      </c>
      <c r="L4" s="89">
        <f>SUM(J4:K4)</f>
        <v>42</v>
      </c>
      <c r="M4" s="16"/>
      <c r="N4" s="47">
        <v>1</v>
      </c>
    </row>
    <row r="5" spans="1:14" s="1" customFormat="1" ht="26.25" thickBot="1">
      <c r="A5" s="122" t="s">
        <v>85</v>
      </c>
      <c r="B5" s="70" t="s">
        <v>107</v>
      </c>
      <c r="C5" s="71"/>
      <c r="D5" s="71">
        <v>17</v>
      </c>
      <c r="E5" s="71">
        <v>17</v>
      </c>
      <c r="F5" s="71">
        <v>22</v>
      </c>
      <c r="G5" s="71">
        <v>1</v>
      </c>
      <c r="H5" s="43">
        <f>SUM(C5:G5)</f>
        <v>57</v>
      </c>
      <c r="I5" s="123">
        <f>SUM(H5:H5)</f>
        <v>57</v>
      </c>
      <c r="J5" s="85"/>
      <c r="K5" s="99"/>
      <c r="L5" s="89">
        <f>SUM(J5:K5)</f>
        <v>0</v>
      </c>
      <c r="N5" s="45">
        <v>1</v>
      </c>
    </row>
    <row r="6" spans="1:14" ht="25.5" customHeight="1">
      <c r="A6" s="158" t="s">
        <v>10</v>
      </c>
      <c r="B6" s="114" t="s">
        <v>108</v>
      </c>
      <c r="C6" s="47">
        <v>16</v>
      </c>
      <c r="D6" s="47">
        <v>20</v>
      </c>
      <c r="E6" s="47"/>
      <c r="F6" s="47"/>
      <c r="G6" s="47"/>
      <c r="H6" s="48">
        <f>SUM(C6:G6)</f>
        <v>36</v>
      </c>
      <c r="I6" s="160">
        <f>SUM(H6:H7)</f>
        <v>69</v>
      </c>
      <c r="J6" s="85"/>
      <c r="K6" s="99">
        <v>18</v>
      </c>
      <c r="L6" s="89">
        <f>SUM(J6:K6)</f>
        <v>18</v>
      </c>
      <c r="N6" s="47">
        <v>1</v>
      </c>
    </row>
    <row r="7" spans="1:14" ht="13.5" thickBot="1">
      <c r="A7" s="159"/>
      <c r="B7" s="125" t="s">
        <v>98</v>
      </c>
      <c r="C7" s="52">
        <v>21</v>
      </c>
      <c r="D7" s="52">
        <v>12</v>
      </c>
      <c r="E7" s="52"/>
      <c r="F7" s="52"/>
      <c r="G7" s="52"/>
      <c r="H7" s="52">
        <f>SUM(C7:G7)</f>
        <v>33</v>
      </c>
      <c r="I7" s="161"/>
      <c r="J7" s="85"/>
      <c r="K7" s="99">
        <v>19</v>
      </c>
      <c r="L7" s="89">
        <f>SUM(J7:K7)</f>
        <v>19</v>
      </c>
      <c r="N7" s="18"/>
    </row>
    <row r="8" spans="1:14" ht="13.5" thickBot="1">
      <c r="A8" s="156" t="s">
        <v>113</v>
      </c>
      <c r="B8" s="157"/>
      <c r="C8" s="65">
        <f aca="true" t="shared" si="0" ref="C8:K8">SUM(C4:C7)</f>
        <v>85</v>
      </c>
      <c r="D8" s="65">
        <f t="shared" si="0"/>
        <v>72</v>
      </c>
      <c r="E8" s="65">
        <f t="shared" si="0"/>
        <v>47</v>
      </c>
      <c r="F8" s="65">
        <f t="shared" si="0"/>
        <v>51</v>
      </c>
      <c r="G8" s="106">
        <f t="shared" si="0"/>
        <v>2</v>
      </c>
      <c r="H8" s="65">
        <f t="shared" si="0"/>
        <v>257</v>
      </c>
      <c r="I8" s="105">
        <f t="shared" si="0"/>
        <v>257</v>
      </c>
      <c r="J8" s="92">
        <f t="shared" si="0"/>
        <v>0</v>
      </c>
      <c r="K8" s="102">
        <f t="shared" si="0"/>
        <v>79</v>
      </c>
      <c r="L8" s="89">
        <f>SUM(J8:K8)</f>
        <v>79</v>
      </c>
      <c r="N8" s="65">
        <f>SUM(N4:N7)</f>
        <v>3</v>
      </c>
    </row>
  </sheetData>
  <sheetProtection/>
  <mergeCells count="9">
    <mergeCell ref="A8:B8"/>
    <mergeCell ref="A6:A7"/>
    <mergeCell ref="I6:I7"/>
    <mergeCell ref="J1:L1"/>
    <mergeCell ref="H2:H3"/>
    <mergeCell ref="A1:I1"/>
    <mergeCell ref="A2:B3"/>
    <mergeCell ref="I2:I3"/>
    <mergeCell ref="C2:G2"/>
  </mergeCells>
  <printOptions/>
  <pageMargins left="0.67" right="0.32" top="0.65" bottom="0.43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="140" zoomScaleNormal="115" zoomScaleSheetLayoutView="140" zoomScalePageLayoutView="0" workbookViewId="0" topLeftCell="A1">
      <selection activeCell="B10" sqref="B10:B11"/>
    </sheetView>
  </sheetViews>
  <sheetFormatPr defaultColWidth="9.00390625" defaultRowHeight="12.75"/>
  <cols>
    <col min="1" max="1" width="19.625" style="40" customWidth="1"/>
    <col min="2" max="2" width="48.625" style="40" customWidth="1"/>
    <col min="3" max="7" width="4.75390625" style="41" customWidth="1"/>
    <col min="8" max="8" width="5.75390625" style="41" customWidth="1"/>
    <col min="9" max="9" width="7.75390625" style="41" customWidth="1"/>
    <col min="10" max="11" width="10.625" style="0" customWidth="1"/>
  </cols>
  <sheetData>
    <row r="1" spans="1:9" s="4" customFormat="1" ht="28.5" customHeight="1" thickBot="1">
      <c r="A1" s="176" t="s">
        <v>124</v>
      </c>
      <c r="B1" s="177"/>
      <c r="C1" s="177"/>
      <c r="D1" s="177"/>
      <c r="E1" s="177"/>
      <c r="F1" s="177"/>
      <c r="G1" s="177"/>
      <c r="H1" s="177"/>
      <c r="I1" s="178"/>
    </row>
    <row r="2" spans="1:11" ht="12.75" customHeight="1">
      <c r="A2" s="185" t="s">
        <v>0</v>
      </c>
      <c r="B2" s="186"/>
      <c r="C2" s="179" t="s">
        <v>16</v>
      </c>
      <c r="D2" s="179"/>
      <c r="E2" s="179"/>
      <c r="F2" s="179"/>
      <c r="G2" s="180"/>
      <c r="H2" s="181" t="s">
        <v>1</v>
      </c>
      <c r="I2" s="183" t="s">
        <v>2</v>
      </c>
      <c r="J2" s="15"/>
      <c r="K2" s="15"/>
    </row>
    <row r="3" spans="1:13" ht="13.5" thickBot="1">
      <c r="A3" s="187"/>
      <c r="B3" s="188"/>
      <c r="C3" s="64">
        <v>1</v>
      </c>
      <c r="D3" s="63">
        <v>2</v>
      </c>
      <c r="E3" s="63">
        <v>3</v>
      </c>
      <c r="F3" s="63">
        <v>4</v>
      </c>
      <c r="G3" s="104">
        <v>5</v>
      </c>
      <c r="H3" s="182"/>
      <c r="I3" s="184"/>
      <c r="J3" s="90"/>
      <c r="K3" s="90"/>
      <c r="M3" s="121"/>
    </row>
    <row r="4" spans="1:13" ht="13.5" thickBot="1">
      <c r="A4" s="58" t="s">
        <v>7</v>
      </c>
      <c r="B4" s="59" t="s">
        <v>41</v>
      </c>
      <c r="C4" s="60">
        <v>48</v>
      </c>
      <c r="D4" s="60">
        <v>20</v>
      </c>
      <c r="E4" s="60">
        <v>30</v>
      </c>
      <c r="F4" s="60">
        <v>29</v>
      </c>
      <c r="G4" s="60">
        <v>1</v>
      </c>
      <c r="H4" s="61">
        <f>SUM(C4:G4)</f>
        <v>128</v>
      </c>
      <c r="I4" s="103">
        <f>SUM(H4:H4)</f>
        <v>128</v>
      </c>
      <c r="J4" s="126"/>
      <c r="K4" s="126"/>
      <c r="M4" s="128"/>
    </row>
    <row r="5" spans="1:13" s="1" customFormat="1" ht="26.25" thickBot="1">
      <c r="A5" s="122" t="s">
        <v>85</v>
      </c>
      <c r="B5" s="70" t="s">
        <v>107</v>
      </c>
      <c r="C5" s="71"/>
      <c r="D5" s="71">
        <v>17</v>
      </c>
      <c r="E5" s="71">
        <v>17</v>
      </c>
      <c r="F5" s="71">
        <v>22</v>
      </c>
      <c r="G5" s="71">
        <v>1</v>
      </c>
      <c r="H5" s="43">
        <f>SUM(C5:G5)</f>
        <v>57</v>
      </c>
      <c r="I5" s="123">
        <f>SUM(H5:H5)</f>
        <v>57</v>
      </c>
      <c r="J5" s="126"/>
      <c r="K5" s="126"/>
      <c r="M5" s="128"/>
    </row>
    <row r="6" spans="1:13" ht="25.5">
      <c r="A6" s="158" t="s">
        <v>10</v>
      </c>
      <c r="B6" s="114" t="s">
        <v>108</v>
      </c>
      <c r="C6" s="47">
        <v>16</v>
      </c>
      <c r="D6" s="47">
        <v>20</v>
      </c>
      <c r="E6" s="47"/>
      <c r="F6" s="47"/>
      <c r="G6" s="47"/>
      <c r="H6" s="48">
        <f>SUM(C6:G6)</f>
        <v>36</v>
      </c>
      <c r="I6" s="160">
        <f>SUM(H6:H7)</f>
        <v>69</v>
      </c>
      <c r="J6" s="126"/>
      <c r="K6" s="126"/>
      <c r="M6" s="128"/>
    </row>
    <row r="7" spans="1:13" ht="13.5" thickBot="1">
      <c r="A7" s="159"/>
      <c r="B7" s="125" t="s">
        <v>98</v>
      </c>
      <c r="C7" s="52">
        <v>21</v>
      </c>
      <c r="D7" s="52">
        <v>12</v>
      </c>
      <c r="E7" s="52"/>
      <c r="F7" s="52"/>
      <c r="G7" s="52"/>
      <c r="H7" s="52">
        <f>SUM(C7:G7)</f>
        <v>33</v>
      </c>
      <c r="I7" s="161"/>
      <c r="J7" s="126"/>
      <c r="K7" s="126"/>
      <c r="M7" s="110"/>
    </row>
    <row r="8" spans="1:13" ht="13.5" customHeight="1" thickBot="1">
      <c r="A8" s="156" t="s">
        <v>112</v>
      </c>
      <c r="B8" s="157"/>
      <c r="C8" s="65">
        <f aca="true" t="shared" si="0" ref="C8:I8">SUM(C4:C7)</f>
        <v>85</v>
      </c>
      <c r="D8" s="65">
        <f t="shared" si="0"/>
        <v>69</v>
      </c>
      <c r="E8" s="65">
        <f t="shared" si="0"/>
        <v>47</v>
      </c>
      <c r="F8" s="65">
        <f t="shared" si="0"/>
        <v>51</v>
      </c>
      <c r="G8" s="106">
        <f t="shared" si="0"/>
        <v>2</v>
      </c>
      <c r="H8" s="65">
        <f t="shared" si="0"/>
        <v>254</v>
      </c>
      <c r="I8" s="105">
        <f t="shared" si="0"/>
        <v>254</v>
      </c>
      <c r="J8" s="127"/>
      <c r="K8" s="127"/>
      <c r="M8" s="110"/>
    </row>
    <row r="10" spans="3:6" ht="12.75">
      <c r="C10" s="41">
        <v>86</v>
      </c>
      <c r="D10" s="41">
        <v>69</v>
      </c>
      <c r="E10" s="41">
        <v>46</v>
      </c>
      <c r="F10" s="41">
        <v>50</v>
      </c>
    </row>
  </sheetData>
  <sheetProtection/>
  <mergeCells count="8">
    <mergeCell ref="A8:B8"/>
    <mergeCell ref="A1:I1"/>
    <mergeCell ref="C2:G2"/>
    <mergeCell ref="H2:H3"/>
    <mergeCell ref="I2:I3"/>
    <mergeCell ref="A2:B3"/>
    <mergeCell ref="A6:A7"/>
    <mergeCell ref="I6:I7"/>
  </mergeCells>
  <printOptions/>
  <pageMargins left="0.7086614173228347" right="0.35433070866141736" top="0.5905511811023623" bottom="0.4330708661417323" header="0.5118110236220472" footer="0.590551181102362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145" zoomScaleSheetLayoutView="145" zoomScalePageLayoutView="0" workbookViewId="0" topLeftCell="A1">
      <selection activeCell="C4" sqref="C4"/>
    </sheetView>
  </sheetViews>
  <sheetFormatPr defaultColWidth="9.00390625" defaultRowHeight="12.75"/>
  <cols>
    <col min="1" max="1" width="19.625" style="40" customWidth="1"/>
    <col min="2" max="2" width="49.875" style="40" customWidth="1"/>
    <col min="3" max="7" width="4.75390625" style="41" customWidth="1"/>
    <col min="8" max="8" width="5.75390625" style="41" customWidth="1"/>
    <col min="9" max="9" width="7.75390625" style="41" customWidth="1"/>
  </cols>
  <sheetData>
    <row r="1" spans="1:9" s="4" customFormat="1" ht="28.5" customHeight="1" thickBot="1">
      <c r="A1" s="176" t="s">
        <v>124</v>
      </c>
      <c r="B1" s="177"/>
      <c r="C1" s="177"/>
      <c r="D1" s="177"/>
      <c r="E1" s="177"/>
      <c r="F1" s="177"/>
      <c r="G1" s="177"/>
      <c r="H1" s="177"/>
      <c r="I1" s="178"/>
    </row>
    <row r="2" spans="1:9" ht="12.75" customHeight="1">
      <c r="A2" s="185" t="s">
        <v>0</v>
      </c>
      <c r="B2" s="186"/>
      <c r="C2" s="179" t="s">
        <v>16</v>
      </c>
      <c r="D2" s="179"/>
      <c r="E2" s="179"/>
      <c r="F2" s="179"/>
      <c r="G2" s="180"/>
      <c r="H2" s="181" t="s">
        <v>1</v>
      </c>
      <c r="I2" s="183" t="s">
        <v>2</v>
      </c>
    </row>
    <row r="3" spans="1:11" ht="13.5" thickBot="1">
      <c r="A3" s="187"/>
      <c r="B3" s="188"/>
      <c r="C3" s="64">
        <v>1</v>
      </c>
      <c r="D3" s="63">
        <v>2</v>
      </c>
      <c r="E3" s="63">
        <v>3</v>
      </c>
      <c r="F3" s="63">
        <v>4</v>
      </c>
      <c r="G3" s="104">
        <v>5</v>
      </c>
      <c r="H3" s="182"/>
      <c r="I3" s="184"/>
      <c r="K3" s="121"/>
    </row>
    <row r="4" spans="1:11" ht="13.5" thickBot="1">
      <c r="A4" s="58" t="s">
        <v>7</v>
      </c>
      <c r="B4" s="59" t="s">
        <v>41</v>
      </c>
      <c r="C4" s="60">
        <f>'Бюджет и ком.прием'!C4-'Ком.прием'!C4</f>
        <v>0</v>
      </c>
      <c r="D4" s="60">
        <f>'Бюджет и ком.прием'!D4-'Ком.прием'!D4</f>
        <v>3</v>
      </c>
      <c r="E4" s="60">
        <f>'Бюджет и ком.прием'!E4-'Ком.прием'!E4</f>
        <v>0</v>
      </c>
      <c r="F4" s="60">
        <f>'Бюджет и ком.прием'!F4-'Ком.прием'!F4</f>
        <v>0</v>
      </c>
      <c r="G4" s="60">
        <f>'Бюджет и ком.прием'!G4-'Ком.прием'!G4</f>
        <v>0</v>
      </c>
      <c r="H4" s="61">
        <f>SUM(C4:G4)</f>
        <v>3</v>
      </c>
      <c r="I4" s="103">
        <f>SUM(H4:H4)</f>
        <v>3</v>
      </c>
      <c r="K4" s="128"/>
    </row>
    <row r="5" spans="1:11" s="1" customFormat="1" ht="26.25" thickBot="1">
      <c r="A5" s="122" t="s">
        <v>85</v>
      </c>
      <c r="B5" s="70" t="s">
        <v>107</v>
      </c>
      <c r="C5" s="60">
        <f>'Бюджет и ком.прием'!C5-'Ком.прием'!C5</f>
        <v>0</v>
      </c>
      <c r="D5" s="60">
        <f>'Бюджет и ком.прием'!D5-'Ком.прием'!D5</f>
        <v>0</v>
      </c>
      <c r="E5" s="60">
        <f>'Бюджет и ком.прием'!E5-'Ком.прием'!E5</f>
        <v>0</v>
      </c>
      <c r="F5" s="60">
        <f>'Бюджет и ком.прием'!F5-'Ком.прием'!F5</f>
        <v>0</v>
      </c>
      <c r="G5" s="60">
        <f>'Бюджет и ком.прием'!G5-'Ком.прием'!G5</f>
        <v>0</v>
      </c>
      <c r="H5" s="43">
        <f>SUM(C5:G5)</f>
        <v>0</v>
      </c>
      <c r="I5" s="123">
        <f>SUM(H5:H5)</f>
        <v>0</v>
      </c>
      <c r="K5" s="128"/>
    </row>
    <row r="6" spans="1:11" ht="25.5">
      <c r="A6" s="158" t="s">
        <v>10</v>
      </c>
      <c r="B6" s="114" t="s">
        <v>108</v>
      </c>
      <c r="C6" s="47">
        <f>'Бюджет и ком.прием'!C6-'Ком.прием'!C6</f>
        <v>0</v>
      </c>
      <c r="D6" s="47">
        <f>'Бюджет и ком.прием'!D6-'Ком.прием'!D6</f>
        <v>0</v>
      </c>
      <c r="E6" s="47">
        <f>'Бюджет и ком.прием'!E6-'Ком.прием'!E6</f>
        <v>0</v>
      </c>
      <c r="F6" s="47">
        <f>'Бюджет и ком.прием'!F6-'Ком.прием'!F6</f>
        <v>0</v>
      </c>
      <c r="G6" s="47">
        <f>'Бюджет и ком.прием'!G6-'Ком.прием'!G6</f>
        <v>0</v>
      </c>
      <c r="H6" s="48">
        <f>SUM(C6:G6)</f>
        <v>0</v>
      </c>
      <c r="I6" s="160">
        <f>SUM(H6:H7)</f>
        <v>0</v>
      </c>
      <c r="K6" s="128"/>
    </row>
    <row r="7" spans="1:11" ht="13.5" thickBot="1">
      <c r="A7" s="159"/>
      <c r="B7" s="125" t="s">
        <v>98</v>
      </c>
      <c r="C7" s="67">
        <f>'Бюджет и ком.прием'!C7-'Ком.прием'!C7</f>
        <v>0</v>
      </c>
      <c r="D7" s="67">
        <f>'Бюджет и ком.прием'!D7-'Ком.прием'!D7</f>
        <v>0</v>
      </c>
      <c r="E7" s="67">
        <f>'Бюджет и ком.прием'!E7-'Ком.прием'!E7</f>
        <v>0</v>
      </c>
      <c r="F7" s="67">
        <f>'Бюджет и ком.прием'!F7-'Ком.прием'!F7</f>
        <v>0</v>
      </c>
      <c r="G7" s="67">
        <f>'Бюджет и ком.прием'!G7-'Ком.прием'!G7</f>
        <v>0</v>
      </c>
      <c r="H7" s="52">
        <f>SUM(C7:G7)</f>
        <v>0</v>
      </c>
      <c r="I7" s="161"/>
      <c r="K7" s="110"/>
    </row>
    <row r="8" spans="1:11" ht="13.5" customHeight="1" thickBot="1">
      <c r="A8" s="156" t="s">
        <v>112</v>
      </c>
      <c r="B8" s="157"/>
      <c r="C8" s="65">
        <f aca="true" t="shared" si="0" ref="C8:I8">SUM(C4:C7)</f>
        <v>0</v>
      </c>
      <c r="D8" s="65">
        <f t="shared" si="0"/>
        <v>3</v>
      </c>
      <c r="E8" s="65">
        <f t="shared" si="0"/>
        <v>0</v>
      </c>
      <c r="F8" s="65">
        <f t="shared" si="0"/>
        <v>0</v>
      </c>
      <c r="G8" s="106">
        <f t="shared" si="0"/>
        <v>0</v>
      </c>
      <c r="H8" s="65">
        <f t="shared" si="0"/>
        <v>3</v>
      </c>
      <c r="I8" s="105">
        <f t="shared" si="0"/>
        <v>3</v>
      </c>
      <c r="K8" s="110"/>
    </row>
  </sheetData>
  <sheetProtection/>
  <mergeCells count="8">
    <mergeCell ref="A6:A7"/>
    <mergeCell ref="I6:I7"/>
    <mergeCell ref="A8:B8"/>
    <mergeCell ref="A1:I1"/>
    <mergeCell ref="I2:I3"/>
    <mergeCell ref="A2:B3"/>
    <mergeCell ref="C2:G2"/>
    <mergeCell ref="H2:H3"/>
  </mergeCells>
  <printOptions/>
  <pageMargins left="0.8661417322834646" right="0.31496062992125984" top="0.6299212598425197" bottom="0.2755905511811024" header="0.5118110236220472" footer="0.2755905511811024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115" zoomScaleNormal="70" zoomScaleSheetLayoutView="115" zoomScalePageLayoutView="0" workbookViewId="0" topLeftCell="A1">
      <selection activeCell="A10" sqref="A10:IV10"/>
    </sheetView>
  </sheetViews>
  <sheetFormatPr defaultColWidth="9.00390625" defaultRowHeight="12.75"/>
  <cols>
    <col min="1" max="1" width="81.125" style="5" customWidth="1"/>
    <col min="2" max="2" width="9.375" style="14" customWidth="1"/>
    <col min="3" max="3" width="11.625" style="15" customWidth="1"/>
    <col min="4" max="4" width="11.00390625" style="15" customWidth="1"/>
    <col min="12" max="12" width="10.375" style="0" bestFit="1" customWidth="1"/>
  </cols>
  <sheetData>
    <row r="1" spans="1:4" ht="18" customHeight="1">
      <c r="A1" s="191" t="s">
        <v>104</v>
      </c>
      <c r="B1" s="193" t="s">
        <v>1</v>
      </c>
      <c r="C1" s="189" t="s">
        <v>25</v>
      </c>
      <c r="D1" s="190"/>
    </row>
    <row r="2" spans="1:4" ht="45.75" customHeight="1">
      <c r="A2" s="192"/>
      <c r="B2" s="194"/>
      <c r="C2" s="9" t="s">
        <v>24</v>
      </c>
      <c r="D2" s="9" t="s">
        <v>23</v>
      </c>
    </row>
    <row r="3" spans="1:4" ht="15.75">
      <c r="A3" s="7" t="s">
        <v>33</v>
      </c>
      <c r="B3" s="10"/>
      <c r="C3" s="10"/>
      <c r="D3" s="10"/>
    </row>
    <row r="4" spans="1:4" ht="17.25" customHeight="1">
      <c r="A4" s="100" t="s">
        <v>67</v>
      </c>
      <c r="B4" s="10">
        <f>'Бюджет и ком.прием'!H6</f>
        <v>36</v>
      </c>
      <c r="C4" s="10">
        <f>Бюджет!H6</f>
        <v>0</v>
      </c>
      <c r="D4" s="10">
        <f>'Ком.прием'!H6</f>
        <v>36</v>
      </c>
    </row>
    <row r="5" spans="1:4" ht="15">
      <c r="A5" s="93"/>
      <c r="B5" s="10"/>
      <c r="C5" s="11"/>
      <c r="D5" s="11"/>
    </row>
    <row r="6" spans="1:4" ht="15.75">
      <c r="A6" s="7" t="s">
        <v>34</v>
      </c>
      <c r="B6" s="10"/>
      <c r="C6" s="11"/>
      <c r="D6" s="11"/>
    </row>
    <row r="7" spans="1:4" ht="15">
      <c r="A7" s="8" t="s">
        <v>68</v>
      </c>
      <c r="B7" s="10">
        <f>'Бюджет и ком.прием'!H5</f>
        <v>57</v>
      </c>
      <c r="C7" s="11">
        <f>Бюджет!H5</f>
        <v>0</v>
      </c>
      <c r="D7" s="11">
        <f>'Ком.прием'!H5</f>
        <v>57</v>
      </c>
    </row>
    <row r="8" spans="1:4" ht="15">
      <c r="A8" s="8"/>
      <c r="B8" s="10"/>
      <c r="C8" s="10"/>
      <c r="D8" s="10"/>
    </row>
    <row r="9" spans="1:4" ht="15.75">
      <c r="A9" s="7" t="s">
        <v>35</v>
      </c>
      <c r="B9" s="10"/>
      <c r="C9" s="10"/>
      <c r="D9" s="11"/>
    </row>
    <row r="10" spans="1:4" ht="15">
      <c r="A10" s="8" t="s">
        <v>69</v>
      </c>
      <c r="B10" s="10">
        <f>'Бюджет и ком.прием'!H4</f>
        <v>131</v>
      </c>
      <c r="C10" s="10">
        <f>Бюджет!H4</f>
        <v>3</v>
      </c>
      <c r="D10" s="10">
        <f>'Ком.прием'!H4</f>
        <v>128</v>
      </c>
    </row>
    <row r="11" spans="1:4" ht="15">
      <c r="A11" s="8"/>
      <c r="B11" s="10"/>
      <c r="C11" s="10"/>
      <c r="D11" s="10"/>
    </row>
    <row r="12" spans="1:4" ht="15.75">
      <c r="A12" s="36" t="s">
        <v>99</v>
      </c>
      <c r="B12" s="12"/>
      <c r="C12" s="12"/>
      <c r="D12" s="12"/>
    </row>
    <row r="13" spans="1:4" ht="15">
      <c r="A13" s="115" t="s">
        <v>109</v>
      </c>
      <c r="B13" s="10">
        <f>'Бюджет и ком.прием'!H7</f>
        <v>33</v>
      </c>
      <c r="C13" s="11">
        <f>Бюджет!H7</f>
        <v>0</v>
      </c>
      <c r="D13" s="11">
        <f>'Ком.прием'!H7</f>
        <v>33</v>
      </c>
    </row>
    <row r="14" spans="1:4" ht="15">
      <c r="A14" s="115"/>
      <c r="B14" s="10"/>
      <c r="C14" s="11"/>
      <c r="D14" s="11"/>
    </row>
    <row r="15" spans="1:4" ht="23.25">
      <c r="A15" s="82" t="s">
        <v>21</v>
      </c>
      <c r="B15" s="13">
        <f>SUM(C15,D15)</f>
        <v>257</v>
      </c>
      <c r="C15" s="13">
        <f>SUM(C4,C7,C10,C13)</f>
        <v>3</v>
      </c>
      <c r="D15" s="13">
        <f>SUM(D4,D7,D10,D13)</f>
        <v>254</v>
      </c>
    </row>
  </sheetData>
  <sheetProtection/>
  <mergeCells count="3">
    <mergeCell ref="C1:D1"/>
    <mergeCell ref="A1:A2"/>
    <mergeCell ref="B1:B2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30" zoomScaleSheetLayoutView="130" workbookViewId="0" topLeftCell="A1">
      <selection activeCell="B13" sqref="B13"/>
    </sheetView>
  </sheetViews>
  <sheetFormatPr defaultColWidth="9.00390625" defaultRowHeight="12.75"/>
  <cols>
    <col min="1" max="1" width="19.375" style="1" customWidth="1"/>
    <col min="2" max="2" width="51.625" style="2" customWidth="1"/>
    <col min="3" max="3" width="5.125" style="24" customWidth="1"/>
    <col min="4" max="5" width="5.375" style="15" customWidth="1"/>
    <col min="6" max="7" width="5.25390625" style="15" customWidth="1"/>
    <col min="8" max="8" width="7.25390625" style="0" customWidth="1"/>
    <col min="9" max="9" width="9.00390625" style="0" customWidth="1"/>
  </cols>
  <sheetData>
    <row r="1" spans="1:9" ht="39" customHeight="1" thickBot="1">
      <c r="A1" s="166" t="s">
        <v>125</v>
      </c>
      <c r="B1" s="167"/>
      <c r="C1" s="167"/>
      <c r="D1" s="167"/>
      <c r="E1" s="167"/>
      <c r="F1" s="167"/>
      <c r="G1" s="167"/>
      <c r="H1" s="167"/>
      <c r="I1" s="167"/>
    </row>
    <row r="2" spans="1:9" ht="12.75">
      <c r="A2" s="168" t="s">
        <v>28</v>
      </c>
      <c r="B2" s="169"/>
      <c r="C2" s="174" t="s">
        <v>16</v>
      </c>
      <c r="D2" s="174"/>
      <c r="E2" s="174"/>
      <c r="F2" s="174"/>
      <c r="G2" s="175"/>
      <c r="H2" s="164" t="s">
        <v>1</v>
      </c>
      <c r="I2" s="172" t="s">
        <v>2</v>
      </c>
    </row>
    <row r="3" spans="1:9" ht="13.5" thickBot="1">
      <c r="A3" s="170"/>
      <c r="B3" s="171"/>
      <c r="C3" s="83">
        <v>1</v>
      </c>
      <c r="D3" s="84">
        <v>2</v>
      </c>
      <c r="E3" s="84">
        <v>3</v>
      </c>
      <c r="F3" s="84">
        <v>4</v>
      </c>
      <c r="G3" s="113">
        <v>5</v>
      </c>
      <c r="H3" s="165"/>
      <c r="I3" s="173"/>
    </row>
    <row r="4" spans="1:9" ht="13.5" thickBot="1">
      <c r="A4" s="58" t="s">
        <v>7</v>
      </c>
      <c r="B4" s="59" t="s">
        <v>41</v>
      </c>
      <c r="C4" s="60"/>
      <c r="D4" s="60"/>
      <c r="E4" s="60"/>
      <c r="F4" s="60"/>
      <c r="G4" s="60"/>
      <c r="H4" s="61">
        <f>SUM(C4:G4)</f>
        <v>0</v>
      </c>
      <c r="I4" s="103">
        <f>SUM(H4:H4)</f>
        <v>0</v>
      </c>
    </row>
    <row r="5" spans="1:9" ht="26.25" thickBot="1">
      <c r="A5" s="122" t="s">
        <v>85</v>
      </c>
      <c r="B5" s="70" t="s">
        <v>107</v>
      </c>
      <c r="C5" s="71"/>
      <c r="D5" s="71"/>
      <c r="E5" s="71"/>
      <c r="F5" s="71"/>
      <c r="G5" s="71"/>
      <c r="H5" s="43">
        <f>SUM(C5:G5)</f>
        <v>0</v>
      </c>
      <c r="I5" s="123">
        <f>SUM(H5:H5)</f>
        <v>0</v>
      </c>
    </row>
    <row r="6" spans="1:9" ht="15" customHeight="1">
      <c r="A6" s="158" t="s">
        <v>10</v>
      </c>
      <c r="B6" s="114" t="s">
        <v>108</v>
      </c>
      <c r="C6" s="47"/>
      <c r="D6" s="47"/>
      <c r="E6" s="47"/>
      <c r="F6" s="47"/>
      <c r="G6" s="47"/>
      <c r="H6" s="48">
        <f>SUM(C6:G6)</f>
        <v>0</v>
      </c>
      <c r="I6" s="160">
        <f>SUM(H6:H7)</f>
        <v>0</v>
      </c>
    </row>
    <row r="7" spans="1:9" ht="13.5" thickBot="1">
      <c r="A7" s="159"/>
      <c r="B7" s="125" t="s">
        <v>98</v>
      </c>
      <c r="C7" s="52"/>
      <c r="D7" s="52"/>
      <c r="E7" s="52"/>
      <c r="F7" s="52"/>
      <c r="G7" s="52"/>
      <c r="H7" s="52">
        <f>SUM(C7:G7)</f>
        <v>0</v>
      </c>
      <c r="I7" s="161"/>
    </row>
    <row r="8" spans="1:9" ht="13.5" customHeight="1" thickBot="1">
      <c r="A8" s="156" t="s">
        <v>112</v>
      </c>
      <c r="B8" s="157"/>
      <c r="C8" s="65">
        <f aca="true" t="shared" si="0" ref="C8:I8">SUM(C4:C7)</f>
        <v>0</v>
      </c>
      <c r="D8" s="65">
        <f t="shared" si="0"/>
        <v>0</v>
      </c>
      <c r="E8" s="65">
        <f t="shared" si="0"/>
        <v>0</v>
      </c>
      <c r="F8" s="65">
        <f t="shared" si="0"/>
        <v>0</v>
      </c>
      <c r="G8" s="106">
        <f t="shared" si="0"/>
        <v>0</v>
      </c>
      <c r="H8" s="65">
        <f t="shared" si="0"/>
        <v>0</v>
      </c>
      <c r="I8" s="105">
        <f t="shared" si="0"/>
        <v>0</v>
      </c>
    </row>
  </sheetData>
  <sheetProtection/>
  <mergeCells count="8">
    <mergeCell ref="A8:B8"/>
    <mergeCell ref="A1:I1"/>
    <mergeCell ref="A2:B3"/>
    <mergeCell ref="C2:G2"/>
    <mergeCell ref="H2:H3"/>
    <mergeCell ref="I2:I3"/>
    <mergeCell ref="A6:A7"/>
    <mergeCell ref="I6:I7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0"/>
  <sheetViews>
    <sheetView view="pageBreakPreview" zoomScale="130" zoomScaleNormal="115" zoomScaleSheetLayoutView="130" workbookViewId="0" topLeftCell="E1">
      <selection activeCell="M13" sqref="M13"/>
    </sheetView>
  </sheetViews>
  <sheetFormatPr defaultColWidth="9.00390625" defaultRowHeight="12.75"/>
  <cols>
    <col min="1" max="1" width="19.375" style="1" customWidth="1"/>
    <col min="2" max="2" width="38.25390625" style="2" customWidth="1"/>
    <col min="3" max="3" width="5.125" style="24" customWidth="1"/>
    <col min="4" max="5" width="5.375" style="15" customWidth="1"/>
    <col min="6" max="7" width="5.25390625" style="15" customWidth="1"/>
    <col min="8" max="8" width="7.25390625" style="0" customWidth="1"/>
    <col min="9" max="9" width="9.00390625" style="0" customWidth="1"/>
    <col min="10" max="10" width="5.125" style="0" customWidth="1"/>
    <col min="11" max="13" width="3.75390625" style="75" customWidth="1"/>
    <col min="14" max="25" width="3.75390625" style="2" customWidth="1"/>
    <col min="26" max="26" width="3.75390625" style="101" customWidth="1"/>
    <col min="27" max="30" width="3.75390625" style="0" customWidth="1"/>
  </cols>
  <sheetData>
    <row r="1" spans="1:30" ht="39" customHeight="1" thickBot="1">
      <c r="A1" s="166" t="s">
        <v>126</v>
      </c>
      <c r="B1" s="167"/>
      <c r="C1" s="167"/>
      <c r="D1" s="167"/>
      <c r="E1" s="167"/>
      <c r="F1" s="167"/>
      <c r="G1" s="167"/>
      <c r="H1" s="167"/>
      <c r="I1" s="167"/>
      <c r="J1" s="107"/>
      <c r="K1" s="195" t="s">
        <v>90</v>
      </c>
      <c r="L1" s="196"/>
      <c r="M1" s="196"/>
      <c r="N1" s="196"/>
      <c r="O1" s="197"/>
      <c r="P1" s="195" t="s">
        <v>91</v>
      </c>
      <c r="Q1" s="196"/>
      <c r="R1" s="196"/>
      <c r="S1" s="196"/>
      <c r="T1" s="196"/>
      <c r="U1" s="195" t="s">
        <v>121</v>
      </c>
      <c r="V1" s="196"/>
      <c r="W1" s="196"/>
      <c r="X1" s="196"/>
      <c r="Y1" s="197"/>
      <c r="Z1" s="195" t="s">
        <v>92</v>
      </c>
      <c r="AA1" s="196"/>
      <c r="AB1" s="196"/>
      <c r="AC1" s="196"/>
      <c r="AD1" s="197"/>
    </row>
    <row r="2" spans="1:30" ht="12.75" customHeight="1">
      <c r="A2" s="168" t="s">
        <v>28</v>
      </c>
      <c r="B2" s="169"/>
      <c r="C2" s="174" t="s">
        <v>16</v>
      </c>
      <c r="D2" s="174"/>
      <c r="E2" s="174"/>
      <c r="F2" s="174"/>
      <c r="G2" s="175"/>
      <c r="H2" s="164" t="s">
        <v>1</v>
      </c>
      <c r="I2" s="172" t="s">
        <v>2</v>
      </c>
      <c r="J2" s="109"/>
      <c r="K2" s="198" t="s">
        <v>16</v>
      </c>
      <c r="L2" s="199"/>
      <c r="M2" s="199"/>
      <c r="N2" s="199"/>
      <c r="O2" s="200"/>
      <c r="P2" s="198" t="s">
        <v>16</v>
      </c>
      <c r="Q2" s="199"/>
      <c r="R2" s="199"/>
      <c r="S2" s="199"/>
      <c r="T2" s="199"/>
      <c r="U2" s="198" t="s">
        <v>16</v>
      </c>
      <c r="V2" s="199"/>
      <c r="W2" s="199"/>
      <c r="X2" s="199"/>
      <c r="Y2" s="200"/>
      <c r="Z2" s="198" t="s">
        <v>16</v>
      </c>
      <c r="AA2" s="199"/>
      <c r="AB2" s="199"/>
      <c r="AC2" s="199"/>
      <c r="AD2" s="200"/>
    </row>
    <row r="3" spans="1:30" ht="13.5" thickBot="1">
      <c r="A3" s="170"/>
      <c r="B3" s="171"/>
      <c r="C3" s="83">
        <v>1</v>
      </c>
      <c r="D3" s="84">
        <v>2</v>
      </c>
      <c r="E3" s="84">
        <v>3</v>
      </c>
      <c r="F3" s="84">
        <v>4</v>
      </c>
      <c r="G3" s="113">
        <v>5</v>
      </c>
      <c r="H3" s="165"/>
      <c r="I3" s="173"/>
      <c r="J3" s="109"/>
      <c r="K3" s="87">
        <v>1</v>
      </c>
      <c r="L3" s="76">
        <v>2</v>
      </c>
      <c r="M3" s="76">
        <v>3</v>
      </c>
      <c r="N3" s="76">
        <v>4</v>
      </c>
      <c r="O3" s="77">
        <v>5</v>
      </c>
      <c r="P3" s="87">
        <v>1</v>
      </c>
      <c r="Q3" s="76">
        <v>2</v>
      </c>
      <c r="R3" s="76">
        <v>3</v>
      </c>
      <c r="S3" s="76">
        <v>4</v>
      </c>
      <c r="T3" s="86">
        <v>5</v>
      </c>
      <c r="U3" s="87">
        <v>1</v>
      </c>
      <c r="V3" s="76">
        <v>2</v>
      </c>
      <c r="W3" s="76">
        <v>3</v>
      </c>
      <c r="X3" s="76">
        <v>4</v>
      </c>
      <c r="Y3" s="77">
        <v>5</v>
      </c>
      <c r="Z3" s="87">
        <v>1</v>
      </c>
      <c r="AA3" s="76">
        <v>2</v>
      </c>
      <c r="AB3" s="76">
        <v>3</v>
      </c>
      <c r="AC3" s="76">
        <v>4</v>
      </c>
      <c r="AD3" s="77">
        <v>5</v>
      </c>
    </row>
    <row r="4" spans="1:30" ht="13.5" thickBot="1">
      <c r="A4" s="58" t="s">
        <v>7</v>
      </c>
      <c r="B4" s="59" t="s">
        <v>41</v>
      </c>
      <c r="C4" s="124">
        <v>1</v>
      </c>
      <c r="D4" s="60"/>
      <c r="E4" s="60"/>
      <c r="F4" s="60"/>
      <c r="G4" s="124"/>
      <c r="H4" s="61">
        <f>SUM(C4:G4)</f>
        <v>1</v>
      </c>
      <c r="I4" s="103">
        <f>SUM(H4:H4)</f>
        <v>1</v>
      </c>
      <c r="J4" s="110"/>
      <c r="K4" s="143">
        <v>1</v>
      </c>
      <c r="L4" s="130"/>
      <c r="M4" s="130"/>
      <c r="N4" s="116"/>
      <c r="O4" s="134"/>
      <c r="P4" s="118"/>
      <c r="Q4" s="136"/>
      <c r="R4" s="130"/>
      <c r="S4" s="116"/>
      <c r="T4" s="133"/>
      <c r="U4" s="143"/>
      <c r="V4" s="130"/>
      <c r="W4" s="130"/>
      <c r="X4" s="116"/>
      <c r="Y4" s="134"/>
      <c r="Z4" s="118"/>
      <c r="AA4" s="136"/>
      <c r="AB4" s="116"/>
      <c r="AC4" s="119"/>
      <c r="AD4" s="134"/>
    </row>
    <row r="5" spans="1:30" ht="26.25" thickBot="1">
      <c r="A5" s="122" t="s">
        <v>85</v>
      </c>
      <c r="B5" s="70" t="s">
        <v>107</v>
      </c>
      <c r="C5" s="71"/>
      <c r="D5" s="108"/>
      <c r="E5" s="108">
        <v>3</v>
      </c>
      <c r="F5" s="71"/>
      <c r="G5" s="71"/>
      <c r="H5" s="43">
        <f>SUM(C5:G5)</f>
        <v>3</v>
      </c>
      <c r="I5" s="123">
        <f>SUM(H5:H5)</f>
        <v>3</v>
      </c>
      <c r="J5" s="110"/>
      <c r="K5" s="135"/>
      <c r="L5" s="76"/>
      <c r="M5" s="130">
        <v>1</v>
      </c>
      <c r="N5" s="116"/>
      <c r="O5" s="131"/>
      <c r="P5" s="118"/>
      <c r="R5" s="130">
        <v>1</v>
      </c>
      <c r="S5" s="116"/>
      <c r="T5" s="133"/>
      <c r="U5" s="135"/>
      <c r="V5" s="76"/>
      <c r="W5" s="130"/>
      <c r="X5" s="116"/>
      <c r="Y5" s="131"/>
      <c r="Z5" s="118"/>
      <c r="AB5" s="130">
        <v>1</v>
      </c>
      <c r="AC5" s="130"/>
      <c r="AD5" s="131"/>
    </row>
    <row r="6" spans="1:30" ht="25.5">
      <c r="A6" s="158" t="s">
        <v>10</v>
      </c>
      <c r="B6" s="114" t="s">
        <v>108</v>
      </c>
      <c r="C6" s="141">
        <v>3</v>
      </c>
      <c r="D6" s="47"/>
      <c r="E6" s="47"/>
      <c r="F6" s="47"/>
      <c r="G6" s="47"/>
      <c r="H6" s="48">
        <f>SUM(C6:G6)</f>
        <v>3</v>
      </c>
      <c r="I6" s="160">
        <f>SUM(H6:H7)</f>
        <v>3</v>
      </c>
      <c r="J6" s="111"/>
      <c r="K6" s="129"/>
      <c r="L6" s="130"/>
      <c r="M6" s="130"/>
      <c r="N6" s="130"/>
      <c r="P6" s="118"/>
      <c r="Q6" s="132"/>
      <c r="R6" s="116"/>
      <c r="S6" s="116"/>
      <c r="T6" s="133"/>
      <c r="U6" s="143">
        <v>1</v>
      </c>
      <c r="V6" s="130"/>
      <c r="W6" s="130"/>
      <c r="X6" s="130"/>
      <c r="Z6" s="143">
        <v>2</v>
      </c>
      <c r="AA6" s="136"/>
      <c r="AB6" s="120"/>
      <c r="AC6" s="130"/>
      <c r="AD6" s="134"/>
    </row>
    <row r="7" spans="1:30" ht="13.5" thickBot="1">
      <c r="A7" s="159"/>
      <c r="B7" s="125" t="s">
        <v>98</v>
      </c>
      <c r="C7" s="140"/>
      <c r="D7" s="52"/>
      <c r="E7" s="52"/>
      <c r="F7" s="52"/>
      <c r="G7" s="52"/>
      <c r="H7" s="52">
        <f>SUM(C7:G7)</f>
        <v>0</v>
      </c>
      <c r="I7" s="161"/>
      <c r="J7" s="111"/>
      <c r="K7" s="135"/>
      <c r="L7" s="116"/>
      <c r="M7" s="116"/>
      <c r="N7" s="116"/>
      <c r="O7" s="131"/>
      <c r="P7" s="118"/>
      <c r="Q7" s="132"/>
      <c r="R7" s="116"/>
      <c r="S7" s="116"/>
      <c r="T7" s="133"/>
      <c r="U7" s="135"/>
      <c r="V7" s="116"/>
      <c r="W7" s="116"/>
      <c r="X7" s="116"/>
      <c r="Y7" s="131"/>
      <c r="Z7" s="142"/>
      <c r="AA7" s="136"/>
      <c r="AB7" s="116"/>
      <c r="AC7" s="119"/>
      <c r="AD7" s="131"/>
    </row>
    <row r="8" spans="1:30" ht="13.5" customHeight="1" thickBot="1">
      <c r="A8" s="201" t="s">
        <v>111</v>
      </c>
      <c r="B8" s="202"/>
      <c r="C8" s="65">
        <f aca="true" t="shared" si="0" ref="C8:I8">SUM(C4:C7)</f>
        <v>4</v>
      </c>
      <c r="D8" s="65">
        <f t="shared" si="0"/>
        <v>0</v>
      </c>
      <c r="E8" s="65">
        <f t="shared" si="0"/>
        <v>3</v>
      </c>
      <c r="F8" s="65">
        <f t="shared" si="0"/>
        <v>0</v>
      </c>
      <c r="G8" s="106">
        <f t="shared" si="0"/>
        <v>0</v>
      </c>
      <c r="H8" s="65">
        <f t="shared" si="0"/>
        <v>7</v>
      </c>
      <c r="I8" s="105">
        <f t="shared" si="0"/>
        <v>7</v>
      </c>
      <c r="J8" s="111"/>
      <c r="K8" s="137">
        <f aca="true" t="shared" si="1" ref="K8:AD8">SUM(K4:K7)</f>
        <v>1</v>
      </c>
      <c r="L8" s="137">
        <f t="shared" si="1"/>
        <v>0</v>
      </c>
      <c r="M8" s="137">
        <f t="shared" si="1"/>
        <v>1</v>
      </c>
      <c r="N8" s="137">
        <f t="shared" si="1"/>
        <v>0</v>
      </c>
      <c r="O8" s="138">
        <f t="shared" si="1"/>
        <v>0</v>
      </c>
      <c r="P8" s="137">
        <f t="shared" si="1"/>
        <v>0</v>
      </c>
      <c r="Q8" s="137">
        <f t="shared" si="1"/>
        <v>0</v>
      </c>
      <c r="R8" s="137">
        <f t="shared" si="1"/>
        <v>1</v>
      </c>
      <c r="S8" s="137">
        <f t="shared" si="1"/>
        <v>0</v>
      </c>
      <c r="T8" s="137">
        <f t="shared" si="1"/>
        <v>0</v>
      </c>
      <c r="U8" s="137">
        <f>SUM(U4:U7)</f>
        <v>1</v>
      </c>
      <c r="V8" s="137">
        <f>SUM(V4:V7)</f>
        <v>0</v>
      </c>
      <c r="W8" s="137">
        <f>SUM(W4:W7)</f>
        <v>0</v>
      </c>
      <c r="X8" s="137">
        <f>SUM(X4:X7)</f>
        <v>0</v>
      </c>
      <c r="Y8" s="138">
        <f>SUM(Y4:Y7)</f>
        <v>0</v>
      </c>
      <c r="Z8" s="137">
        <f t="shared" si="1"/>
        <v>2</v>
      </c>
      <c r="AA8" s="137">
        <f t="shared" si="1"/>
        <v>0</v>
      </c>
      <c r="AB8" s="137">
        <f t="shared" si="1"/>
        <v>1</v>
      </c>
      <c r="AC8" s="137">
        <f t="shared" si="1"/>
        <v>0</v>
      </c>
      <c r="AD8" s="137">
        <f t="shared" si="1"/>
        <v>0</v>
      </c>
    </row>
    <row r="9" ht="13.5" thickBot="1"/>
    <row r="10" spans="11:30" ht="13.5" thickBot="1">
      <c r="K10" s="203" t="s">
        <v>90</v>
      </c>
      <c r="L10" s="204"/>
      <c r="M10" s="204"/>
      <c r="N10" s="204"/>
      <c r="O10" s="204"/>
      <c r="P10" s="203" t="s">
        <v>91</v>
      </c>
      <c r="Q10" s="204"/>
      <c r="R10" s="204"/>
      <c r="S10" s="204"/>
      <c r="T10" s="205"/>
      <c r="U10" s="203" t="s">
        <v>121</v>
      </c>
      <c r="V10" s="204"/>
      <c r="W10" s="204"/>
      <c r="X10" s="204"/>
      <c r="Y10" s="205"/>
      <c r="Z10" s="203" t="s">
        <v>92</v>
      </c>
      <c r="AA10" s="204"/>
      <c r="AB10" s="204"/>
      <c r="AC10" s="204"/>
      <c r="AD10" s="205"/>
    </row>
  </sheetData>
  <sheetProtection/>
  <mergeCells count="20">
    <mergeCell ref="U10:Y10"/>
    <mergeCell ref="K10:O10"/>
    <mergeCell ref="P10:T10"/>
    <mergeCell ref="Z10:AD10"/>
    <mergeCell ref="K2:O2"/>
    <mergeCell ref="K1:O1"/>
    <mergeCell ref="P1:T1"/>
    <mergeCell ref="Z1:AD1"/>
    <mergeCell ref="P2:T2"/>
    <mergeCell ref="Z2:AD2"/>
    <mergeCell ref="U1:Y1"/>
    <mergeCell ref="U2:Y2"/>
    <mergeCell ref="A8:B8"/>
    <mergeCell ref="A1:I1"/>
    <mergeCell ref="A2:B3"/>
    <mergeCell ref="C2:G2"/>
    <mergeCell ref="H2:H3"/>
    <mergeCell ref="I2:I3"/>
    <mergeCell ref="A6:A7"/>
    <mergeCell ref="I6:I7"/>
  </mergeCells>
  <printOptions/>
  <pageMargins left="0.7" right="0.7" top="0.75" bottom="0.75" header="0.3" footer="0.3"/>
  <pageSetup horizontalDpi="600" verticalDpi="600" orientation="portrait" paperSize="9" scale="2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="115" zoomScaleSheetLayoutView="115" workbookViewId="0" topLeftCell="A1">
      <selection activeCell="A10" sqref="A10:B10"/>
    </sheetView>
  </sheetViews>
  <sheetFormatPr defaultColWidth="9.00390625" defaultRowHeight="12.75"/>
  <cols>
    <col min="1" max="1" width="21.375" style="0" customWidth="1"/>
    <col min="2" max="2" width="50.00390625" style="0" customWidth="1"/>
    <col min="3" max="3" width="4.75390625" style="40" customWidth="1"/>
    <col min="4" max="7" width="4.75390625" style="0" customWidth="1"/>
    <col min="8" max="8" width="5.75390625" style="0" customWidth="1"/>
    <col min="9" max="9" width="8.625" style="0" customWidth="1"/>
    <col min="10" max="10" width="2.75390625" style="0" customWidth="1"/>
    <col min="11" max="11" width="10.125" style="41" customWidth="1"/>
    <col min="12" max="12" width="2.125" style="0" customWidth="1"/>
    <col min="13" max="13" width="4.75390625" style="40" customWidth="1"/>
    <col min="14" max="17" width="4.75390625" style="0" customWidth="1"/>
  </cols>
  <sheetData>
    <row r="1" spans="1:13" ht="18" customHeight="1">
      <c r="A1" s="166" t="s">
        <v>105</v>
      </c>
      <c r="B1" s="167"/>
      <c r="C1" s="167"/>
      <c r="D1" s="167"/>
      <c r="E1" s="167"/>
      <c r="F1" s="167"/>
      <c r="G1" s="167"/>
      <c r="H1" s="167"/>
      <c r="I1" s="167"/>
      <c r="M1"/>
    </row>
    <row r="2" spans="1:13" ht="18" customHeight="1">
      <c r="A2" s="166" t="s">
        <v>94</v>
      </c>
      <c r="B2" s="166"/>
      <c r="C2" s="166"/>
      <c r="D2" s="166"/>
      <c r="E2" s="166"/>
      <c r="F2" s="166"/>
      <c r="G2" s="166"/>
      <c r="H2" s="166"/>
      <c r="I2" s="166"/>
      <c r="M2"/>
    </row>
    <row r="3" spans="1:13" ht="18" customHeight="1" thickBot="1">
      <c r="A3" s="206" t="s">
        <v>127</v>
      </c>
      <c r="B3" s="166"/>
      <c r="C3" s="166"/>
      <c r="D3" s="166"/>
      <c r="E3" s="166"/>
      <c r="F3" s="166"/>
      <c r="G3" s="166"/>
      <c r="H3" s="166"/>
      <c r="I3" s="207"/>
      <c r="M3"/>
    </row>
    <row r="4" spans="1:9" ht="12.75">
      <c r="A4" s="168" t="s">
        <v>28</v>
      </c>
      <c r="B4" s="169"/>
      <c r="C4" s="174" t="s">
        <v>16</v>
      </c>
      <c r="D4" s="174"/>
      <c r="E4" s="174"/>
      <c r="F4" s="174"/>
      <c r="G4" s="175"/>
      <c r="H4" s="164" t="s">
        <v>1</v>
      </c>
      <c r="I4" s="172" t="s">
        <v>2</v>
      </c>
    </row>
    <row r="5" spans="1:9" ht="13.5" thickBot="1">
      <c r="A5" s="170"/>
      <c r="B5" s="171"/>
      <c r="C5" s="83">
        <v>1</v>
      </c>
      <c r="D5" s="84">
        <v>2</v>
      </c>
      <c r="E5" s="84">
        <v>3</v>
      </c>
      <c r="F5" s="84">
        <v>4</v>
      </c>
      <c r="G5" s="113">
        <v>5</v>
      </c>
      <c r="H5" s="165"/>
      <c r="I5" s="173"/>
    </row>
    <row r="6" spans="1:9" ht="13.5" thickBot="1">
      <c r="A6" s="58" t="s">
        <v>7</v>
      </c>
      <c r="B6" s="59" t="s">
        <v>41</v>
      </c>
      <c r="C6" s="60"/>
      <c r="D6" s="60"/>
      <c r="E6" s="60"/>
      <c r="F6" s="60"/>
      <c r="G6" s="124"/>
      <c r="H6" s="61">
        <f>SUM(C6:G6)</f>
        <v>0</v>
      </c>
      <c r="I6" s="103">
        <f>SUM(H6:H6)</f>
        <v>0</v>
      </c>
    </row>
    <row r="7" spans="1:9" ht="26.25" thickBot="1">
      <c r="A7" s="122" t="s">
        <v>85</v>
      </c>
      <c r="B7" s="70" t="s">
        <v>107</v>
      </c>
      <c r="C7" s="71"/>
      <c r="D7" s="108"/>
      <c r="E7" s="71"/>
      <c r="F7" s="71"/>
      <c r="G7" s="71"/>
      <c r="H7" s="43">
        <f>SUM(C7:G7)</f>
        <v>0</v>
      </c>
      <c r="I7" s="123">
        <f>SUM(H7:H7)</f>
        <v>0</v>
      </c>
    </row>
    <row r="8" spans="1:9" ht="25.5">
      <c r="A8" s="158" t="s">
        <v>10</v>
      </c>
      <c r="B8" s="114" t="s">
        <v>108</v>
      </c>
      <c r="C8" s="47"/>
      <c r="D8" s="47"/>
      <c r="E8" s="47"/>
      <c r="F8" s="47"/>
      <c r="G8" s="47"/>
      <c r="H8" s="48">
        <f>SUM(C8:G8)</f>
        <v>0</v>
      </c>
      <c r="I8" s="160">
        <f>SUM(H8:H9)</f>
        <v>0</v>
      </c>
    </row>
    <row r="9" spans="1:9" ht="13.5" thickBot="1">
      <c r="A9" s="159"/>
      <c r="B9" s="125" t="s">
        <v>98</v>
      </c>
      <c r="C9" s="52"/>
      <c r="D9" s="52"/>
      <c r="E9" s="52"/>
      <c r="F9" s="52"/>
      <c r="G9" s="52"/>
      <c r="H9" s="52">
        <f>SUM(C9:G9)</f>
        <v>0</v>
      </c>
      <c r="I9" s="161"/>
    </row>
    <row r="10" spans="1:9" ht="13.5" customHeight="1" thickBot="1">
      <c r="A10" s="156" t="s">
        <v>112</v>
      </c>
      <c r="B10" s="157"/>
      <c r="C10" s="65">
        <f aca="true" t="shared" si="0" ref="C10:I10">SUM(C6:C9)</f>
        <v>0</v>
      </c>
      <c r="D10" s="65">
        <f t="shared" si="0"/>
        <v>0</v>
      </c>
      <c r="E10" s="65">
        <f t="shared" si="0"/>
        <v>0</v>
      </c>
      <c r="F10" s="65">
        <f t="shared" si="0"/>
        <v>0</v>
      </c>
      <c r="G10" s="106">
        <f t="shared" si="0"/>
        <v>0</v>
      </c>
      <c r="H10" s="65">
        <f t="shared" si="0"/>
        <v>0</v>
      </c>
      <c r="I10" s="105">
        <f t="shared" si="0"/>
        <v>0</v>
      </c>
    </row>
  </sheetData>
  <sheetProtection/>
  <mergeCells count="10">
    <mergeCell ref="I4:I5"/>
    <mergeCell ref="A8:A9"/>
    <mergeCell ref="I8:I9"/>
    <mergeCell ref="A10:B10"/>
    <mergeCell ref="A1:I1"/>
    <mergeCell ref="A2:I2"/>
    <mergeCell ref="A3:I3"/>
    <mergeCell ref="A4:B5"/>
    <mergeCell ref="C4:G4"/>
    <mergeCell ref="H4:H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15" zoomScaleSheetLayoutView="115" workbookViewId="0" topLeftCell="A1">
      <selection activeCell="B15" sqref="B15"/>
    </sheetView>
  </sheetViews>
  <sheetFormatPr defaultColWidth="9.00390625" defaultRowHeight="12.75"/>
  <cols>
    <col min="1" max="1" width="21.375" style="0" customWidth="1"/>
    <col min="2" max="2" width="49.75390625" style="0" customWidth="1"/>
    <col min="3" max="7" width="4.75390625" style="0" customWidth="1"/>
    <col min="8" max="8" width="6.25390625" style="0" customWidth="1"/>
    <col min="9" max="9" width="8.625" style="0" customWidth="1"/>
    <col min="11" max="11" width="8.75390625" style="15" customWidth="1"/>
  </cols>
  <sheetData>
    <row r="1" spans="1:9" ht="17.25" customHeight="1">
      <c r="A1" s="166" t="s">
        <v>106</v>
      </c>
      <c r="B1" s="166"/>
      <c r="C1" s="166"/>
      <c r="D1" s="166"/>
      <c r="E1" s="166"/>
      <c r="F1" s="166"/>
      <c r="G1" s="166"/>
      <c r="H1" s="166"/>
      <c r="I1" s="166"/>
    </row>
    <row r="2" spans="1:9" ht="17.25" customHeight="1">
      <c r="A2" s="166" t="s">
        <v>95</v>
      </c>
      <c r="B2" s="166"/>
      <c r="C2" s="166"/>
      <c r="D2" s="166"/>
      <c r="E2" s="166"/>
      <c r="F2" s="166"/>
      <c r="G2" s="166"/>
      <c r="H2" s="166"/>
      <c r="I2" s="166"/>
    </row>
    <row r="3" spans="1:9" ht="17.25" customHeight="1" thickBot="1">
      <c r="A3" s="206" t="s">
        <v>127</v>
      </c>
      <c r="B3" s="166"/>
      <c r="C3" s="166"/>
      <c r="D3" s="166"/>
      <c r="E3" s="166"/>
      <c r="F3" s="166"/>
      <c r="G3" s="166"/>
      <c r="H3" s="166"/>
      <c r="I3" s="207"/>
    </row>
    <row r="4" spans="1:9" ht="12.75">
      <c r="A4" s="168" t="s">
        <v>28</v>
      </c>
      <c r="B4" s="169"/>
      <c r="C4" s="174" t="s">
        <v>16</v>
      </c>
      <c r="D4" s="174"/>
      <c r="E4" s="174"/>
      <c r="F4" s="174"/>
      <c r="G4" s="175"/>
      <c r="H4" s="164" t="s">
        <v>1</v>
      </c>
      <c r="I4" s="172" t="s">
        <v>2</v>
      </c>
    </row>
    <row r="5" spans="1:9" ht="13.5" thickBot="1">
      <c r="A5" s="170"/>
      <c r="B5" s="171"/>
      <c r="C5" s="83">
        <v>1</v>
      </c>
      <c r="D5" s="84">
        <v>2</v>
      </c>
      <c r="E5" s="84">
        <v>3</v>
      </c>
      <c r="F5" s="84">
        <v>4</v>
      </c>
      <c r="G5" s="113">
        <v>5</v>
      </c>
      <c r="H5" s="165"/>
      <c r="I5" s="173"/>
    </row>
    <row r="6" spans="1:9" ht="13.5" thickBot="1">
      <c r="A6" s="58" t="s">
        <v>7</v>
      </c>
      <c r="B6" s="59" t="s">
        <v>41</v>
      </c>
      <c r="C6" s="60"/>
      <c r="D6" s="60"/>
      <c r="E6" s="60"/>
      <c r="F6" s="60"/>
      <c r="G6" s="124"/>
      <c r="H6" s="61">
        <f>SUM(C6:G6)</f>
        <v>0</v>
      </c>
      <c r="I6" s="103">
        <f>SUM(H6:H6)</f>
        <v>0</v>
      </c>
    </row>
    <row r="7" spans="1:9" ht="26.25" thickBot="1">
      <c r="A7" s="122" t="s">
        <v>85</v>
      </c>
      <c r="B7" s="70" t="s">
        <v>107</v>
      </c>
      <c r="C7" s="71"/>
      <c r="D7" s="108"/>
      <c r="E7" s="71"/>
      <c r="F7" s="71"/>
      <c r="G7" s="71"/>
      <c r="H7" s="43">
        <f>SUM(C7:G7)</f>
        <v>0</v>
      </c>
      <c r="I7" s="123">
        <f>SUM(H7:H7)</f>
        <v>0</v>
      </c>
    </row>
    <row r="8" spans="1:9" ht="25.5">
      <c r="A8" s="158" t="s">
        <v>10</v>
      </c>
      <c r="B8" s="114" t="s">
        <v>108</v>
      </c>
      <c r="C8" s="47"/>
      <c r="D8" s="47"/>
      <c r="E8" s="47"/>
      <c r="F8" s="47"/>
      <c r="G8" s="47"/>
      <c r="H8" s="48">
        <f>SUM(C8:G8)</f>
        <v>0</v>
      </c>
      <c r="I8" s="160">
        <f>SUM(H8:H9)</f>
        <v>0</v>
      </c>
    </row>
    <row r="9" spans="1:9" ht="13.5" thickBot="1">
      <c r="A9" s="159"/>
      <c r="B9" s="125" t="s">
        <v>98</v>
      </c>
      <c r="C9" s="52"/>
      <c r="D9" s="52"/>
      <c r="E9" s="52"/>
      <c r="F9" s="52"/>
      <c r="G9" s="52"/>
      <c r="H9" s="52">
        <f>SUM(C9:G9)</f>
        <v>0</v>
      </c>
      <c r="I9" s="161"/>
    </row>
    <row r="10" spans="1:9" ht="13.5" customHeight="1" thickBot="1">
      <c r="A10" s="156" t="s">
        <v>112</v>
      </c>
      <c r="B10" s="157"/>
      <c r="C10" s="65">
        <f aca="true" t="shared" si="0" ref="C10:I10">SUM(C6:C9)</f>
        <v>0</v>
      </c>
      <c r="D10" s="65">
        <f t="shared" si="0"/>
        <v>0</v>
      </c>
      <c r="E10" s="65">
        <f t="shared" si="0"/>
        <v>0</v>
      </c>
      <c r="F10" s="65">
        <f t="shared" si="0"/>
        <v>0</v>
      </c>
      <c r="G10" s="106">
        <f t="shared" si="0"/>
        <v>0</v>
      </c>
      <c r="H10" s="65">
        <f t="shared" si="0"/>
        <v>0</v>
      </c>
      <c r="I10" s="105">
        <f t="shared" si="0"/>
        <v>0</v>
      </c>
    </row>
  </sheetData>
  <sheetProtection/>
  <mergeCells count="10">
    <mergeCell ref="A1:I1"/>
    <mergeCell ref="A2:I2"/>
    <mergeCell ref="A3:I3"/>
    <mergeCell ref="A10:B10"/>
    <mergeCell ref="A4:B5"/>
    <mergeCell ref="C4:G4"/>
    <mergeCell ref="H4:H5"/>
    <mergeCell ref="I4:I5"/>
    <mergeCell ref="A8:A9"/>
    <mergeCell ref="I8:I9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ASUS</cp:lastModifiedBy>
  <cp:lastPrinted>2022-10-04T15:16:37Z</cp:lastPrinted>
  <dcterms:created xsi:type="dcterms:W3CDTF">2007-10-25T07:17:00Z</dcterms:created>
  <dcterms:modified xsi:type="dcterms:W3CDTF">2024-04-03T21:29:54Z</dcterms:modified>
  <cp:category/>
  <cp:version/>
  <cp:contentType/>
  <cp:contentStatus/>
</cp:coreProperties>
</file>