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8970" tabRatio="896" firstSheet="1" activeTab="2"/>
  </bookViews>
  <sheets>
    <sheet name="Вакансии бюджет" sheetId="1" r:id="rId1"/>
    <sheet name="Вакансии ком.прием" sheetId="2" r:id="rId2"/>
    <sheet name="Бюджет и ком.прием" sheetId="3" r:id="rId3"/>
    <sheet name="Ком.прием" sheetId="4" r:id="rId4"/>
    <sheet name="Бюджет" sheetId="5" r:id="rId5"/>
    <sheet name="УГС" sheetId="6" r:id="rId6"/>
    <sheet name="Целевой прием" sheetId="7" r:id="rId7"/>
    <sheet name="Иностр.граждане" sheetId="8" r:id="rId8"/>
    <sheet name="Инвалиды" sheetId="9" r:id="rId9"/>
    <sheet name="Сироты" sheetId="10" r:id="rId10"/>
    <sheet name="Женщины" sheetId="11" r:id="rId11"/>
    <sheet name="Кол-во женщин" sheetId="12" state="hidden" r:id="rId12"/>
  </sheets>
  <definedNames>
    <definedName name="_xlnm.Print_Area" localSheetId="4">'Бюджет'!$A$1:$G$9</definedName>
    <definedName name="_xlnm.Print_Area" localSheetId="2">'Бюджет и ком.прием'!$A$1:$G$9</definedName>
    <definedName name="_xlnm.Print_Area" localSheetId="0">'Вакансии бюджет'!$A$1:$J$16</definedName>
    <definedName name="_xlnm.Print_Area" localSheetId="1">'Вакансии ком.прием'!#REF!</definedName>
    <definedName name="_xlnm.Print_Area" localSheetId="10">'Женщины'!$A$1:$G$9</definedName>
    <definedName name="_xlnm.Print_Area" localSheetId="8">'Инвалиды'!$A$1:$G$9</definedName>
    <definedName name="_xlnm.Print_Area" localSheetId="7">'Иностр.граждане'!$A$1:$H$9</definedName>
    <definedName name="_xlnm.Print_Area" localSheetId="3">'Ком.прием'!$A$1:$G$9</definedName>
    <definedName name="_xlnm.Print_Area" localSheetId="9">'Сироты'!$A$1:$G$9</definedName>
    <definedName name="_xlnm.Print_Area" localSheetId="5">'УГС'!#REF!</definedName>
    <definedName name="_xlnm.Print_Area" localSheetId="6">'Целевой прием'!$A$1:$G$9</definedName>
  </definedNames>
  <calcPr fullCalcOnLoad="1"/>
</workbook>
</file>

<file path=xl/comments12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8.xml><?xml version="1.0" encoding="utf-8"?>
<comments xmlns="http://schemas.openxmlformats.org/spreadsheetml/2006/main">
  <authors>
    <author>Пискунова Ирина Васильевна</author>
  </authors>
  <commentList>
    <comment ref="K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Пискунова Ирина Васильевна</author>
  </authors>
  <commentList>
    <comment ref="D5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<sst xmlns="http://schemas.openxmlformats.org/spreadsheetml/2006/main" count="260" uniqueCount="128">
  <si>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</si>
  <si>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</si>
  <si>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</si>
  <si>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</si>
  <si>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</si>
  <si>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</si>
  <si>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</si>
  <si>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</si>
  <si>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</si>
  <si>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</si>
  <si>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</si>
  <si>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</si>
  <si>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</si>
  <si>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</si>
  <si>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</si>
  <si>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</si>
  <si>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</si>
  <si>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</si>
  <si>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</si>
  <si>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</si>
  <si>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</si>
  <si>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</si>
  <si>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</si>
  <si>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</si>
  <si>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</si>
  <si>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</si>
  <si>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</si>
  <si>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</si>
  <si>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</si>
  <si>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</si>
  <si>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</si>
  <si>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</si>
  <si>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40.00.00 Юриспруденция</t>
  </si>
  <si>
    <t>44.00.00 Образование и педагогические науки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</si>
  <si>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</si>
  <si>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</si>
  <si>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</si>
  <si>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</si>
  <si>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</si>
  <si>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</si>
  <si>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</si>
  <si>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</si>
  <si>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</si>
  <si>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</si>
  <si>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</si>
  <si>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</si>
  <si>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</si>
  <si>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</si>
  <si>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</si>
  <si>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</si>
  <si>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</si>
  <si>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</si>
  <si>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</si>
  <si>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</si>
  <si>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</si>
  <si>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</si>
  <si>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</si>
  <si>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</si>
  <si>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</si>
  <si>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</si>
  <si>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1 курс</t>
  </si>
  <si>
    <t>2 курс</t>
  </si>
  <si>
    <t>3 курс</t>
  </si>
  <si>
    <t>44.03.01 Педагогическое образование (профиль "Родной язык и литература")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</si>
  <si>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</si>
  <si>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</si>
  <si>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</si>
  <si>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</si>
  <si>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</si>
  <si>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</si>
  <si>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</si>
  <si>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t>38.03.01 Экономика (профили "Финансы и кредит", "Бухгалтерский учет, анализ и аудит", "Налоги и налогообложение")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</si>
  <si>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</si>
  <si>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</si>
  <si>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</si>
  <si>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</si>
  <si>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</si>
  <si>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</si>
  <si>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</si>
  <si>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</si>
  <si>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</si>
  <si>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</si>
  <si>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Минобр</t>
  </si>
  <si>
    <t>31.05.03 Стоматология</t>
  </si>
  <si>
    <t>Туркменистан</t>
  </si>
  <si>
    <t>Контингент  студентов  ДО (женщины)   на  01.11.2015  г.</t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</si>
  <si>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</si>
  <si>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</si>
  <si>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</si>
  <si>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зачисление в 2021 году</t>
  </si>
  <si>
    <t>зачисление-2022</t>
  </si>
  <si>
    <t>зачисление в 2022 году</t>
  </si>
  <si>
    <t>44.04.02 Психолого-педагогическое образование (программа "Руководитель образовательной организации")</t>
  </si>
  <si>
    <t>Факультет, направление, программа</t>
  </si>
  <si>
    <t>40.04.01 Юриспруденция (программа "Правовое обеспечение деятельности органов государственной и муниципальной власти")</t>
  </si>
  <si>
    <t>40.04.01 Юриспруденция (программа "Уголовное право и криминология")</t>
  </si>
  <si>
    <t xml:space="preserve">40.04.01 Юриспруденция (программа "Гражданское право") </t>
  </si>
  <si>
    <t>40.04.01 Юриспруденция (программа "Конституционное право; Муниципальное право")</t>
  </si>
  <si>
    <t xml:space="preserve">                                                                                                                                     ИТОГО</t>
  </si>
  <si>
    <t>40.04.01 Юриспруденция, всего:</t>
  </si>
  <si>
    <t>программа "Конституционное право; муниципальное право"</t>
  </si>
  <si>
    <t>программа "Гражданское право"</t>
  </si>
  <si>
    <t>программа "Уголовное право и криминология"</t>
  </si>
  <si>
    <t>программа "Правовое обеспечение деятельности органов государственной и муниципальной власти"</t>
  </si>
  <si>
    <t>44.04.02 Психолого-педагогическое образование</t>
  </si>
  <si>
    <t>программа "Руководитель образовательной организации"</t>
  </si>
  <si>
    <t>Контингент студентов ЗФО (бюджет + ком.прием) по укрупненным группам специальностей и направлениям подготовки (УГС)</t>
  </si>
  <si>
    <t>зачисление 2022</t>
  </si>
  <si>
    <t>40.04.01 Юриспруденция, всего, в т.ч.:</t>
  </si>
  <si>
    <t xml:space="preserve">44.04.02 Психолого-педагогическое образование </t>
  </si>
  <si>
    <t xml:space="preserve">                                                                                                                                            ИТОГО</t>
  </si>
  <si>
    <t xml:space="preserve">                                                                                                                                  ИТОГО</t>
  </si>
  <si>
    <t xml:space="preserve">                                                                                                                                 ИТОГО</t>
  </si>
  <si>
    <t xml:space="preserve">                                                                                                                                             ИТОГО</t>
  </si>
  <si>
    <t>зачисление в 2023 году</t>
  </si>
  <si>
    <t>Кол-во вакантных мест (договор) на 1 курсе</t>
  </si>
  <si>
    <t>Кол-во вакантных мест (договор) на 2 курсе</t>
  </si>
  <si>
    <t>Кол-во вакантных мест (договор) на 3 курсе</t>
  </si>
  <si>
    <t xml:space="preserve">СВЕДЕНИЯ  О КОЛИЧЕСТВЕ БЮДЖЕТНЫХ МЕСТ  по  ЗАОЧНОЙ ФОРМЕ ОБУЧЕНИЯ    на  01.04.2024 г. </t>
  </si>
  <si>
    <t>СВЕДЕНИЯ  О КОЛИЧЕСТВЕ МЕСТ с ОПЛАТОЙ ОБУЧЕНИЯ  по  ЗАОЧНОЙ ФОРМЕ ОБУЧЕНИЯ    на  01.04.2024 г.</t>
  </si>
  <si>
    <t>Контингент магистрантов ЗАОЧНОЙ ФОРМЫ ОБУЧЕНИЯ (бюджет + ком.прием)                               на 01.04.2024 г.</t>
  </si>
  <si>
    <t>Контингент магистрантов ЗАОЧНОЙ ФОРМЫ ОБУЧЕНИЯ (ком.прием) на 01.04.2024</t>
  </si>
  <si>
    <t>Контингент магистрантов ЗАОЧНОЙ ФОРМЫ ОБУЧЕНИЯ (бюджет) на 01.04.2024</t>
  </si>
  <si>
    <t>Контингент магистрантов ЗАОЧНОЙ ФОРМЫ ОБУЧЕНИЯ, обучающихся по целевому приему                              на 01.04.2024 г.</t>
  </si>
  <si>
    <t>Контингент магистрантов ЗАОЧНОЙ ФОРМЫ ОБУЧЕНИЯ из числа иностранных граждан                              на 01.04.2024 г.</t>
  </si>
  <si>
    <t>Контингент магистрантов ЗАОЧНОЙ ФОРМЫ ОБУЧЕНИЯ из числа инвалидов на 01.04.2024 г.</t>
  </si>
  <si>
    <t>Контингент магистрантов ЗАОЧНОЙ ФОРМЫ ОБУЧЕНИЯ из числа сирот на 01.04.2024 г.</t>
  </si>
  <si>
    <t>Контингент магистрантов ЗАОЧНОЙ ФОРМЫ ОБУЧЕНИЯ из числа женщин на 01.04.2024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</si>
</sst>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8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Arial"/>
      <family val="2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3333FF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/>
      <top/>
      <bottom style="thick"/>
    </border>
    <border>
      <left style="medium"/>
      <right style="medium"/>
      <top style="medium"/>
      <bottom style="thick"/>
    </border>
    <border>
      <left style="thin"/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9" fillId="33" borderId="2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9" fillId="0" borderId="23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/>
    </xf>
    <xf numFmtId="0" fontId="17" fillId="36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wrapText="1"/>
    </xf>
    <xf numFmtId="0" fontId="16" fillId="37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75" fillId="0" borderId="10" xfId="0" applyFont="1" applyFill="1" applyBorder="1" applyAlignment="1">
      <alignment horizontal="right" wrapText="1"/>
    </xf>
    <xf numFmtId="0" fontId="17" fillId="35" borderId="10" xfId="0" applyFont="1" applyFill="1" applyBorder="1" applyAlignment="1">
      <alignment wrapText="1"/>
    </xf>
    <xf numFmtId="0" fontId="17" fillId="37" borderId="10" xfId="0" applyFont="1" applyFill="1" applyBorder="1" applyAlignment="1">
      <alignment horizontal="center" wrapText="1"/>
    </xf>
    <xf numFmtId="0" fontId="17" fillId="37" borderId="10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7" fillId="0" borderId="26" xfId="53" applyFont="1" applyBorder="1" applyAlignment="1">
      <alignment vertical="center" wrapText="1"/>
      <protection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7" borderId="26" xfId="53" applyFont="1" applyFill="1" applyBorder="1" applyAlignment="1">
      <alignment vertical="center" wrapText="1"/>
      <protection/>
    </xf>
    <xf numFmtId="0" fontId="7" fillId="0" borderId="25" xfId="0" applyFont="1" applyFill="1" applyBorder="1" applyAlignment="1">
      <alignment horizontal="center" vertical="center"/>
    </xf>
    <xf numFmtId="0" fontId="77" fillId="0" borderId="26" xfId="53" applyFont="1" applyBorder="1" applyAlignment="1">
      <alignment horizontal="right" vertical="center" wrapText="1"/>
      <protection/>
    </xf>
    <xf numFmtId="0" fontId="7" fillId="35" borderId="26" xfId="53" applyFont="1" applyFill="1" applyBorder="1" applyAlignment="1">
      <alignment vertical="center" wrapText="1"/>
      <protection/>
    </xf>
    <xf numFmtId="0" fontId="6" fillId="0" borderId="29" xfId="0" applyFont="1" applyBorder="1" applyAlignment="1">
      <alignment horizontal="right" vertical="center" wrapText="1"/>
    </xf>
    <xf numFmtId="0" fontId="7" fillId="19" borderId="30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6" fillId="11" borderId="27" xfId="0" applyFont="1" applyFill="1" applyBorder="1" applyAlignment="1">
      <alignment horizontal="center" vertical="center"/>
    </xf>
    <xf numFmtId="0" fontId="6" fillId="11" borderId="28" xfId="0" applyFont="1" applyFill="1" applyBorder="1" applyAlignment="1">
      <alignment horizontal="center" vertical="center"/>
    </xf>
    <xf numFmtId="0" fontId="7" fillId="0" borderId="10" xfId="53" applyFont="1" applyBorder="1" applyAlignment="1">
      <alignment vertical="center" wrapText="1"/>
      <protection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7" borderId="10" xfId="53" applyFont="1" applyFill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11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77" fillId="0" borderId="10" xfId="53" applyFont="1" applyBorder="1" applyAlignment="1">
      <alignment horizontal="right" vertical="center" wrapText="1"/>
      <protection/>
    </xf>
    <xf numFmtId="0" fontId="7" fillId="35" borderId="10" xfId="53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right" vertical="center" wrapText="1"/>
    </xf>
    <xf numFmtId="0" fontId="7" fillId="19" borderId="1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9" fillId="38" borderId="37" xfId="0" applyFont="1" applyFill="1" applyBorder="1" applyAlignment="1">
      <alignment horizontal="center" vertical="center" wrapText="1"/>
    </xf>
    <xf numFmtId="0" fontId="79" fillId="38" borderId="3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0" fillId="38" borderId="37" xfId="0" applyFont="1" applyFill="1" applyBorder="1" applyAlignment="1">
      <alignment horizontal="center" vertical="center" wrapText="1"/>
    </xf>
    <xf numFmtId="0" fontId="80" fillId="38" borderId="35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3"/>
  <sheetViews>
    <sheetView view="pageBreakPreview" zoomScale="115" zoomScaleNormal="115" zoomScaleSheetLayoutView="115" workbookViewId="0" topLeftCell="A1">
      <selection activeCell="H21" sqref="H21"/>
    </sheetView>
  </sheetViews>
  <sheetFormatPr defaultColWidth="9.00390625" defaultRowHeight="12.75"/>
  <cols>
    <col min="1" max="1" width="62.25390625" style="17" customWidth="1"/>
    <col min="2" max="2" width="7.375" style="24" customWidth="1"/>
    <col min="3" max="3" width="7.375" style="19" customWidth="1"/>
    <col min="4" max="4" width="12.00390625" style="62" customWidth="1"/>
    <col min="5" max="6" width="7.375" style="19" customWidth="1"/>
    <col min="7" max="7" width="12.00390625" style="62" customWidth="1"/>
    <col min="8" max="9" width="7.375" style="19" customWidth="1"/>
    <col min="10" max="10" width="12.00390625" style="20" customWidth="1"/>
  </cols>
  <sheetData>
    <row r="1" spans="1:10" ht="26.25" customHeight="1">
      <c r="A1" s="145" t="s">
        <v>118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6.5" customHeight="1">
      <c r="A2" s="147" t="s">
        <v>75</v>
      </c>
      <c r="B2" s="143" t="s">
        <v>60</v>
      </c>
      <c r="C2" s="143"/>
      <c r="D2" s="142" t="s">
        <v>86</v>
      </c>
      <c r="E2" s="143" t="s">
        <v>61</v>
      </c>
      <c r="F2" s="143"/>
      <c r="G2" s="142" t="s">
        <v>87</v>
      </c>
      <c r="H2" s="143" t="s">
        <v>62</v>
      </c>
      <c r="I2" s="143"/>
      <c r="J2" s="142" t="s">
        <v>88</v>
      </c>
    </row>
    <row r="3" spans="1:10" ht="35.25" customHeight="1">
      <c r="A3" s="147"/>
      <c r="B3" s="144" t="s">
        <v>114</v>
      </c>
      <c r="C3" s="144"/>
      <c r="D3" s="142"/>
      <c r="E3" s="144" t="s">
        <v>91</v>
      </c>
      <c r="F3" s="144"/>
      <c r="G3" s="142"/>
      <c r="H3" s="144" t="s">
        <v>89</v>
      </c>
      <c r="I3" s="144"/>
      <c r="J3" s="142"/>
    </row>
    <row r="4" spans="1:10" ht="33.75" customHeight="1">
      <c r="A4" s="147"/>
      <c r="B4" s="8" t="s">
        <v>17</v>
      </c>
      <c r="C4" s="16" t="s">
        <v>19</v>
      </c>
      <c r="D4" s="142"/>
      <c r="E4" s="16" t="s">
        <v>17</v>
      </c>
      <c r="F4" s="16" t="s">
        <v>19</v>
      </c>
      <c r="G4" s="142"/>
      <c r="H4" s="16" t="s">
        <v>17</v>
      </c>
      <c r="I4" s="16" t="s">
        <v>19</v>
      </c>
      <c r="J4" s="142"/>
    </row>
    <row r="5" spans="1:10" ht="12.75">
      <c r="A5" s="118" t="s">
        <v>32</v>
      </c>
      <c r="B5" s="73"/>
      <c r="C5" s="116"/>
      <c r="D5" s="117"/>
      <c r="E5" s="73"/>
      <c r="F5" s="73"/>
      <c r="G5" s="117"/>
      <c r="H5" s="73"/>
      <c r="I5" s="116"/>
      <c r="J5" s="117"/>
    </row>
    <row r="6" spans="1:10" ht="12.75">
      <c r="A6" s="115" t="s">
        <v>108</v>
      </c>
      <c r="B6" s="120">
        <f>SUM(B7:B10)</f>
        <v>0</v>
      </c>
      <c r="C6" s="120">
        <f>SUM(C7:C10)</f>
        <v>0</v>
      </c>
      <c r="D6" s="121">
        <f>B6-C6</f>
        <v>0</v>
      </c>
      <c r="E6" s="120">
        <f>SUM(E7:E10)</f>
        <v>0</v>
      </c>
      <c r="F6" s="120">
        <f>SUM(F7:F10)</f>
        <v>1</v>
      </c>
      <c r="G6" s="121">
        <f>E6-F6</f>
        <v>-1</v>
      </c>
      <c r="H6" s="120">
        <f>SUM(H7:H10)</f>
        <v>0</v>
      </c>
      <c r="I6" s="120">
        <f>SUM(I7:I10)</f>
        <v>0</v>
      </c>
      <c r="J6" s="121">
        <f>H6-I6</f>
        <v>0</v>
      </c>
    </row>
    <row r="7" spans="1:10" ht="12.75">
      <c r="A7" s="122" t="s">
        <v>100</v>
      </c>
      <c r="B7" s="73">
        <v>0</v>
      </c>
      <c r="C7" s="73">
        <f>Бюджет!C4</f>
        <v>0</v>
      </c>
      <c r="D7" s="117">
        <f>B7-C7</f>
        <v>0</v>
      </c>
      <c r="E7" s="73">
        <v>0</v>
      </c>
      <c r="F7" s="73">
        <f>Бюджет!D4</f>
        <v>0</v>
      </c>
      <c r="G7" s="117">
        <f>E7-F7</f>
        <v>0</v>
      </c>
      <c r="H7" s="73">
        <v>0</v>
      </c>
      <c r="I7" s="73">
        <f>Бюджет!E4</f>
        <v>0</v>
      </c>
      <c r="J7" s="117">
        <f>H7-I7</f>
        <v>0</v>
      </c>
    </row>
    <row r="8" spans="1:10" ht="12.75">
      <c r="A8" s="122" t="s">
        <v>101</v>
      </c>
      <c r="B8" s="73">
        <v>0</v>
      </c>
      <c r="C8" s="73">
        <f>Бюджет!C5</f>
        <v>0</v>
      </c>
      <c r="D8" s="117">
        <f>B8-C8</f>
        <v>0</v>
      </c>
      <c r="E8" s="73">
        <v>0</v>
      </c>
      <c r="F8" s="73">
        <f>Бюджет!D5</f>
        <v>1</v>
      </c>
      <c r="G8" s="117">
        <f>E8-F8</f>
        <v>-1</v>
      </c>
      <c r="H8" s="73">
        <v>0</v>
      </c>
      <c r="I8" s="73">
        <f>Бюджет!E5</f>
        <v>0</v>
      </c>
      <c r="J8" s="117">
        <f>H8-I8</f>
        <v>0</v>
      </c>
    </row>
    <row r="9" spans="1:10" ht="12.75">
      <c r="A9" s="122" t="s">
        <v>102</v>
      </c>
      <c r="B9" s="73">
        <v>0</v>
      </c>
      <c r="C9" s="73">
        <f>Бюджет!C6</f>
        <v>0</v>
      </c>
      <c r="D9" s="117">
        <f>B9-C9</f>
        <v>0</v>
      </c>
      <c r="E9" s="73">
        <v>0</v>
      </c>
      <c r="F9" s="73">
        <f>Бюджет!D6</f>
        <v>0</v>
      </c>
      <c r="G9" s="117">
        <f>E9-F9</f>
        <v>0</v>
      </c>
      <c r="H9" s="73">
        <v>0</v>
      </c>
      <c r="I9" s="73">
        <f>Бюджет!E6</f>
        <v>0</v>
      </c>
      <c r="J9" s="117">
        <f>H9-I9</f>
        <v>0</v>
      </c>
    </row>
    <row r="10" spans="1:10" ht="27" customHeight="1">
      <c r="A10" s="122" t="s">
        <v>103</v>
      </c>
      <c r="B10" s="73">
        <v>0</v>
      </c>
      <c r="C10" s="73">
        <f>Бюджет!C7</f>
        <v>0</v>
      </c>
      <c r="D10" s="117">
        <f>B10-C10</f>
        <v>0</v>
      </c>
      <c r="E10" s="73">
        <v>0</v>
      </c>
      <c r="F10" s="73">
        <f>Бюджет!D7</f>
        <v>0</v>
      </c>
      <c r="G10" s="117">
        <f>E10-F10</f>
        <v>0</v>
      </c>
      <c r="H10" s="73">
        <v>0</v>
      </c>
      <c r="I10" s="73">
        <f>Бюджет!E7</f>
        <v>0</v>
      </c>
      <c r="J10" s="117">
        <f>H10-I10</f>
        <v>0</v>
      </c>
    </row>
    <row r="11" spans="1:10" ht="12.75">
      <c r="A11" s="122"/>
      <c r="B11" s="73"/>
      <c r="C11" s="14"/>
      <c r="D11" s="117"/>
      <c r="E11" s="73"/>
      <c r="F11" s="73"/>
      <c r="G11" s="117"/>
      <c r="H11" s="73"/>
      <c r="I11" s="14"/>
      <c r="J11" s="117"/>
    </row>
    <row r="12" spans="1:10" ht="12.75">
      <c r="A12" s="118" t="s">
        <v>33</v>
      </c>
      <c r="B12" s="73"/>
      <c r="C12" s="116"/>
      <c r="D12" s="117"/>
      <c r="E12" s="73"/>
      <c r="F12" s="73"/>
      <c r="G12" s="117"/>
      <c r="H12" s="73"/>
      <c r="I12" s="116"/>
      <c r="J12" s="117"/>
    </row>
    <row r="13" spans="1:10" ht="12.75">
      <c r="A13" s="123" t="s">
        <v>109</v>
      </c>
      <c r="B13" s="73">
        <v>0</v>
      </c>
      <c r="C13" s="73">
        <f>Бюджет!C8</f>
        <v>1</v>
      </c>
      <c r="D13" s="117">
        <f>B13-C13</f>
        <v>-1</v>
      </c>
      <c r="E13" s="73">
        <v>0</v>
      </c>
      <c r="F13" s="73">
        <f>Бюджет!D8</f>
        <v>2</v>
      </c>
      <c r="G13" s="117">
        <f>E13-F13</f>
        <v>-2</v>
      </c>
      <c r="H13" s="73">
        <v>10</v>
      </c>
      <c r="I13" s="73">
        <f>Бюджет!E8</f>
        <v>1</v>
      </c>
      <c r="J13" s="117">
        <f>H13-I13</f>
        <v>9</v>
      </c>
    </row>
    <row r="14" spans="1:10" ht="12.75">
      <c r="A14" s="122"/>
      <c r="B14" s="73"/>
      <c r="C14" s="116"/>
      <c r="D14" s="117"/>
      <c r="E14" s="73"/>
      <c r="F14" s="73"/>
      <c r="G14" s="117"/>
      <c r="H14" s="73"/>
      <c r="I14" s="116"/>
      <c r="J14" s="117"/>
    </row>
    <row r="15" spans="1:10" ht="12.75">
      <c r="A15" s="119"/>
      <c r="B15" s="73"/>
      <c r="C15" s="116"/>
      <c r="D15" s="117"/>
      <c r="E15" s="73"/>
      <c r="F15" s="116"/>
      <c r="G15" s="117"/>
      <c r="H15" s="73"/>
      <c r="I15" s="116"/>
      <c r="J15" s="117"/>
    </row>
    <row r="16" spans="1:10" ht="12.75">
      <c r="A16" s="124" t="s">
        <v>16</v>
      </c>
      <c r="B16" s="125">
        <f>SUM(B6,B13,)</f>
        <v>0</v>
      </c>
      <c r="C16" s="125">
        <f>SUM(C6,C13,)</f>
        <v>1</v>
      </c>
      <c r="D16" s="117">
        <f>B16-C16</f>
        <v>-1</v>
      </c>
      <c r="E16" s="125">
        <f>SUM(E6,E13,)</f>
        <v>0</v>
      </c>
      <c r="F16" s="125">
        <f>SUM(F6,F13,)</f>
        <v>3</v>
      </c>
      <c r="G16" s="117">
        <f>E16-F16</f>
        <v>-3</v>
      </c>
      <c r="H16" s="125">
        <f>SUM(H6,H13,)</f>
        <v>10</v>
      </c>
      <c r="I16" s="125">
        <f>SUM(I6,I13,)</f>
        <v>1</v>
      </c>
      <c r="J16" s="117">
        <f>H16-I16</f>
        <v>9</v>
      </c>
    </row>
    <row r="17" spans="1:10" s="3" customFormat="1" ht="15">
      <c r="A17" s="17"/>
      <c r="B17" s="23"/>
      <c r="C17" s="22"/>
      <c r="D17" s="61"/>
      <c r="E17" s="22"/>
      <c r="F17" s="22"/>
      <c r="G17" s="61"/>
      <c r="H17" s="22"/>
      <c r="I17" s="22"/>
      <c r="J17" s="21"/>
    </row>
    <row r="18" spans="1:10" s="3" customFormat="1" ht="15">
      <c r="A18" s="17"/>
      <c r="B18" s="23"/>
      <c r="C18" s="22"/>
      <c r="D18" s="61"/>
      <c r="E18" s="22"/>
      <c r="F18" s="22"/>
      <c r="G18" s="61"/>
      <c r="H18" s="22"/>
      <c r="I18" s="22"/>
      <c r="J18" s="21"/>
    </row>
    <row r="19" spans="1:10" s="3" customFormat="1" ht="15">
      <c r="A19" s="17"/>
      <c r="B19" s="23"/>
      <c r="C19" s="22"/>
      <c r="D19" s="61"/>
      <c r="E19" s="22"/>
      <c r="F19" s="22"/>
      <c r="G19" s="61"/>
      <c r="H19" s="22"/>
      <c r="I19" s="22"/>
      <c r="J19" s="21"/>
    </row>
    <row r="20" spans="1:10" s="3" customFormat="1" ht="15">
      <c r="A20" s="17"/>
      <c r="B20" s="23"/>
      <c r="C20" s="22"/>
      <c r="D20" s="61"/>
      <c r="E20" s="22"/>
      <c r="F20" s="22"/>
      <c r="G20" s="61"/>
      <c r="H20" s="22"/>
      <c r="I20" s="22"/>
      <c r="J20" s="21"/>
    </row>
    <row r="21" spans="1:10" s="3" customFormat="1" ht="15">
      <c r="A21" s="17"/>
      <c r="B21" s="23"/>
      <c r="C21" s="22"/>
      <c r="D21" s="61"/>
      <c r="E21" s="22"/>
      <c r="F21" s="22"/>
      <c r="G21" s="61"/>
      <c r="H21" s="22"/>
      <c r="I21" s="22"/>
      <c r="J21" s="21"/>
    </row>
    <row r="22" spans="1:10" s="3" customFormat="1" ht="33.75" customHeight="1">
      <c r="A22" s="17"/>
      <c r="B22" s="23"/>
      <c r="C22" s="22"/>
      <c r="D22" s="61"/>
      <c r="E22" s="22"/>
      <c r="F22" s="22"/>
      <c r="G22" s="61"/>
      <c r="H22" s="22"/>
      <c r="I22" s="22"/>
      <c r="J22" s="21"/>
    </row>
    <row r="23" spans="1:10" s="3" customFormat="1" ht="15" customHeight="1">
      <c r="A23" s="17"/>
      <c r="B23" s="23"/>
      <c r="C23" s="22"/>
      <c r="D23" s="61"/>
      <c r="E23" s="22"/>
      <c r="F23" s="22"/>
      <c r="G23" s="61"/>
      <c r="H23" s="22"/>
      <c r="I23" s="22"/>
      <c r="J23" s="21"/>
    </row>
    <row r="24" spans="1:10" s="3" customFormat="1" ht="15">
      <c r="A24" s="17"/>
      <c r="B24" s="23"/>
      <c r="C24" s="22"/>
      <c r="D24" s="61"/>
      <c r="E24" s="22"/>
      <c r="F24" s="22"/>
      <c r="G24" s="61"/>
      <c r="H24" s="22"/>
      <c r="I24" s="22"/>
      <c r="J24" s="21"/>
    </row>
    <row r="25" spans="1:10" s="3" customFormat="1" ht="15">
      <c r="A25" s="17"/>
      <c r="B25" s="23"/>
      <c r="C25" s="22"/>
      <c r="D25" s="61"/>
      <c r="E25" s="22"/>
      <c r="F25" s="22"/>
      <c r="G25" s="61"/>
      <c r="H25" s="22"/>
      <c r="I25" s="22"/>
      <c r="J25" s="21"/>
    </row>
    <row r="26" spans="1:10" s="3" customFormat="1" ht="15">
      <c r="A26" s="17"/>
      <c r="B26" s="23"/>
      <c r="C26" s="22"/>
      <c r="D26" s="61"/>
      <c r="E26" s="22"/>
      <c r="F26" s="22"/>
      <c r="G26" s="61"/>
      <c r="H26" s="22"/>
      <c r="I26" s="22"/>
      <c r="J26" s="21"/>
    </row>
    <row r="27" spans="1:10" s="3" customFormat="1" ht="15">
      <c r="A27" s="17"/>
      <c r="B27" s="23"/>
      <c r="C27" s="22"/>
      <c r="D27" s="61"/>
      <c r="E27" s="22"/>
      <c r="F27" s="22"/>
      <c r="G27" s="61"/>
      <c r="H27" s="22"/>
      <c r="I27" s="22"/>
      <c r="J27" s="21"/>
    </row>
    <row r="28" spans="1:10" s="3" customFormat="1" ht="15">
      <c r="A28" s="17"/>
      <c r="B28" s="23"/>
      <c r="C28" s="22"/>
      <c r="D28" s="61"/>
      <c r="E28" s="22"/>
      <c r="F28" s="22"/>
      <c r="G28" s="61"/>
      <c r="H28" s="22"/>
      <c r="I28" s="22"/>
      <c r="J28" s="21"/>
    </row>
    <row r="29" spans="1:10" s="3" customFormat="1" ht="15">
      <c r="A29" s="17"/>
      <c r="B29" s="23"/>
      <c r="C29" s="22"/>
      <c r="D29" s="61"/>
      <c r="E29" s="22"/>
      <c r="F29" s="22"/>
      <c r="G29" s="61"/>
      <c r="H29" s="22"/>
      <c r="I29" s="22"/>
      <c r="J29" s="21"/>
    </row>
    <row r="30" spans="1:10" s="3" customFormat="1" ht="15">
      <c r="A30" s="17"/>
      <c r="B30" s="23"/>
      <c r="C30" s="22"/>
      <c r="D30" s="61"/>
      <c r="E30" s="22"/>
      <c r="F30" s="22"/>
      <c r="G30" s="61"/>
      <c r="H30" s="22"/>
      <c r="I30" s="22"/>
      <c r="J30" s="21"/>
    </row>
    <row r="31" spans="1:10" s="3" customFormat="1" ht="15">
      <c r="A31" s="17"/>
      <c r="B31" s="23"/>
      <c r="C31" s="22"/>
      <c r="D31" s="61"/>
      <c r="E31" s="22"/>
      <c r="F31" s="22"/>
      <c r="G31" s="61"/>
      <c r="H31" s="22"/>
      <c r="I31" s="22"/>
      <c r="J31" s="21"/>
    </row>
    <row r="32" spans="1:10" s="3" customFormat="1" ht="15">
      <c r="A32" s="17"/>
      <c r="B32" s="23"/>
      <c r="C32" s="22"/>
      <c r="D32" s="61"/>
      <c r="E32" s="22"/>
      <c r="F32" s="22"/>
      <c r="G32" s="61"/>
      <c r="H32" s="22"/>
      <c r="I32" s="22"/>
      <c r="J32" s="21"/>
    </row>
    <row r="33" spans="1:10" s="3" customFormat="1" ht="15">
      <c r="A33" s="17"/>
      <c r="B33" s="23"/>
      <c r="C33" s="22"/>
      <c r="D33" s="61"/>
      <c r="E33" s="22"/>
      <c r="F33" s="22"/>
      <c r="G33" s="61"/>
      <c r="H33" s="22"/>
      <c r="I33" s="22"/>
      <c r="J33" s="21"/>
    </row>
    <row r="34" spans="1:10" s="3" customFormat="1" ht="15">
      <c r="A34" s="17"/>
      <c r="B34" s="23"/>
      <c r="C34" s="22"/>
      <c r="D34" s="61"/>
      <c r="E34" s="22"/>
      <c r="F34" s="22"/>
      <c r="G34" s="61"/>
      <c r="H34" s="22"/>
      <c r="I34" s="22"/>
      <c r="J34" s="21"/>
    </row>
    <row r="35" spans="1:10" s="3" customFormat="1" ht="15">
      <c r="A35" s="17"/>
      <c r="B35" s="23"/>
      <c r="C35" s="22"/>
      <c r="D35" s="61"/>
      <c r="E35" s="22"/>
      <c r="F35" s="22"/>
      <c r="G35" s="61"/>
      <c r="H35" s="22"/>
      <c r="I35" s="22"/>
      <c r="J35" s="21"/>
    </row>
    <row r="36" spans="1:10" s="3" customFormat="1" ht="15">
      <c r="A36" s="17"/>
      <c r="B36" s="23"/>
      <c r="C36" s="22"/>
      <c r="D36" s="61"/>
      <c r="E36" s="22"/>
      <c r="F36" s="22"/>
      <c r="G36" s="61"/>
      <c r="H36" s="22"/>
      <c r="I36" s="22"/>
      <c r="J36" s="21"/>
    </row>
    <row r="37" spans="1:10" s="3" customFormat="1" ht="15">
      <c r="A37" s="17"/>
      <c r="B37" s="23"/>
      <c r="C37" s="22"/>
      <c r="D37" s="61"/>
      <c r="E37" s="22"/>
      <c r="F37" s="22"/>
      <c r="G37" s="61"/>
      <c r="H37" s="22"/>
      <c r="I37" s="22"/>
      <c r="J37" s="21"/>
    </row>
    <row r="38" spans="1:10" s="3" customFormat="1" ht="15">
      <c r="A38" s="17"/>
      <c r="B38" s="23"/>
      <c r="C38" s="22"/>
      <c r="D38" s="61"/>
      <c r="E38" s="22"/>
      <c r="F38" s="22"/>
      <c r="G38" s="61"/>
      <c r="H38" s="22"/>
      <c r="I38" s="22"/>
      <c r="J38" s="21"/>
    </row>
    <row r="39" spans="1:10" s="3" customFormat="1" ht="15">
      <c r="A39" s="17"/>
      <c r="B39" s="23"/>
      <c r="C39" s="22"/>
      <c r="D39" s="61"/>
      <c r="E39" s="22"/>
      <c r="F39" s="22"/>
      <c r="G39" s="61"/>
      <c r="H39" s="22"/>
      <c r="I39" s="22"/>
      <c r="J39" s="21"/>
    </row>
    <row r="40" spans="1:10" s="3" customFormat="1" ht="15">
      <c r="A40" s="17"/>
      <c r="B40" s="23"/>
      <c r="C40" s="22"/>
      <c r="D40" s="61"/>
      <c r="E40" s="22"/>
      <c r="F40" s="22"/>
      <c r="G40" s="61"/>
      <c r="H40" s="22"/>
      <c r="I40" s="22"/>
      <c r="J40" s="21"/>
    </row>
    <row r="41" spans="1:10" s="3" customFormat="1" ht="15">
      <c r="A41" s="17"/>
      <c r="B41" s="23"/>
      <c r="C41" s="22"/>
      <c r="D41" s="61"/>
      <c r="E41" s="22"/>
      <c r="F41" s="22"/>
      <c r="G41" s="61"/>
      <c r="H41" s="22"/>
      <c r="I41" s="22"/>
      <c r="J41" s="21"/>
    </row>
    <row r="42" spans="1:10" s="3" customFormat="1" ht="15">
      <c r="A42" s="17"/>
      <c r="B42" s="23"/>
      <c r="C42" s="22"/>
      <c r="D42" s="61"/>
      <c r="E42" s="22"/>
      <c r="F42" s="22"/>
      <c r="G42" s="61"/>
      <c r="H42" s="22"/>
      <c r="I42" s="22"/>
      <c r="J42" s="21"/>
    </row>
    <row r="43" spans="1:10" s="3" customFormat="1" ht="15">
      <c r="A43" s="17"/>
      <c r="B43" s="23"/>
      <c r="C43" s="22"/>
      <c r="D43" s="61"/>
      <c r="E43" s="22"/>
      <c r="F43" s="22"/>
      <c r="G43" s="61"/>
      <c r="H43" s="22"/>
      <c r="I43" s="22"/>
      <c r="J43" s="21"/>
    </row>
    <row r="44" spans="1:10" s="3" customFormat="1" ht="15">
      <c r="A44" s="17"/>
      <c r="B44" s="23"/>
      <c r="C44" s="22"/>
      <c r="D44" s="61"/>
      <c r="E44" s="22"/>
      <c r="F44" s="22"/>
      <c r="G44" s="61"/>
      <c r="H44" s="22"/>
      <c r="I44" s="22"/>
      <c r="J44" s="21"/>
    </row>
    <row r="45" spans="1:10" s="3" customFormat="1" ht="15">
      <c r="A45" s="17"/>
      <c r="B45" s="23"/>
      <c r="C45" s="22"/>
      <c r="D45" s="61"/>
      <c r="E45" s="22"/>
      <c r="F45" s="22"/>
      <c r="G45" s="61"/>
      <c r="H45" s="22"/>
      <c r="I45" s="22"/>
      <c r="J45" s="21"/>
    </row>
    <row r="46" spans="1:10" s="3" customFormat="1" ht="15">
      <c r="A46" s="17"/>
      <c r="B46" s="23"/>
      <c r="C46" s="22"/>
      <c r="D46" s="61"/>
      <c r="E46" s="22"/>
      <c r="F46" s="22"/>
      <c r="G46" s="61"/>
      <c r="H46" s="22"/>
      <c r="I46" s="22"/>
      <c r="J46" s="21"/>
    </row>
    <row r="47" spans="1:10" s="3" customFormat="1" ht="15">
      <c r="A47" s="17"/>
      <c r="B47" s="23"/>
      <c r="C47" s="22"/>
      <c r="D47" s="61"/>
      <c r="E47" s="22"/>
      <c r="F47" s="22"/>
      <c r="G47" s="61"/>
      <c r="H47" s="22"/>
      <c r="I47" s="22"/>
      <c r="J47" s="21"/>
    </row>
    <row r="48" spans="1:10" s="3" customFormat="1" ht="15">
      <c r="A48" s="17"/>
      <c r="B48" s="23"/>
      <c r="C48" s="22"/>
      <c r="D48" s="61"/>
      <c r="E48" s="22"/>
      <c r="F48" s="22"/>
      <c r="G48" s="61"/>
      <c r="H48" s="22"/>
      <c r="I48" s="22"/>
      <c r="J48" s="21"/>
    </row>
    <row r="49" spans="1:10" s="3" customFormat="1" ht="15">
      <c r="A49" s="17"/>
      <c r="B49" s="23"/>
      <c r="C49" s="22"/>
      <c r="D49" s="61"/>
      <c r="E49" s="22"/>
      <c r="F49" s="22"/>
      <c r="G49" s="61"/>
      <c r="H49" s="22"/>
      <c r="I49" s="22"/>
      <c r="J49" s="21"/>
    </row>
    <row r="50" spans="1:10" s="3" customFormat="1" ht="15">
      <c r="A50" s="17"/>
      <c r="B50" s="23"/>
      <c r="C50" s="22"/>
      <c r="D50" s="61"/>
      <c r="E50" s="22"/>
      <c r="F50" s="22"/>
      <c r="G50" s="61"/>
      <c r="H50" s="22"/>
      <c r="I50" s="22"/>
      <c r="J50" s="21"/>
    </row>
    <row r="51" spans="1:10" s="3" customFormat="1" ht="15">
      <c r="A51" s="17"/>
      <c r="B51" s="23"/>
      <c r="C51" s="22"/>
      <c r="D51" s="61"/>
      <c r="E51" s="22"/>
      <c r="F51" s="22"/>
      <c r="G51" s="61"/>
      <c r="H51" s="22"/>
      <c r="I51" s="22"/>
      <c r="J51" s="21"/>
    </row>
    <row r="52" spans="1:10" s="3" customFormat="1" ht="15">
      <c r="A52" s="17"/>
      <c r="B52" s="23"/>
      <c r="C52" s="22"/>
      <c r="D52" s="61"/>
      <c r="E52" s="22"/>
      <c r="F52" s="22"/>
      <c r="G52" s="61"/>
      <c r="H52" s="22"/>
      <c r="I52" s="22"/>
      <c r="J52" s="21"/>
    </row>
    <row r="53" spans="1:10" s="3" customFormat="1" ht="15">
      <c r="A53" s="17"/>
      <c r="B53" s="23"/>
      <c r="C53" s="22"/>
      <c r="D53" s="61"/>
      <c r="E53" s="22"/>
      <c r="F53" s="22"/>
      <c r="G53" s="61"/>
      <c r="H53" s="22"/>
      <c r="I53" s="22"/>
      <c r="J53" s="21"/>
    </row>
    <row r="54" spans="1:10" s="3" customFormat="1" ht="15">
      <c r="A54" s="17"/>
      <c r="B54" s="23"/>
      <c r="C54" s="22"/>
      <c r="D54" s="61"/>
      <c r="E54" s="22"/>
      <c r="F54" s="22"/>
      <c r="G54" s="61"/>
      <c r="H54" s="22"/>
      <c r="I54" s="22"/>
      <c r="J54" s="21"/>
    </row>
    <row r="55" spans="1:10" s="3" customFormat="1" ht="15">
      <c r="A55" s="17"/>
      <c r="B55" s="23"/>
      <c r="C55" s="22"/>
      <c r="D55" s="61"/>
      <c r="E55" s="22"/>
      <c r="F55" s="22"/>
      <c r="G55" s="61"/>
      <c r="H55" s="22"/>
      <c r="I55" s="22"/>
      <c r="J55" s="21"/>
    </row>
    <row r="56" spans="1:10" s="3" customFormat="1" ht="15">
      <c r="A56" s="17"/>
      <c r="B56" s="23"/>
      <c r="C56" s="22"/>
      <c r="D56" s="61"/>
      <c r="E56" s="22"/>
      <c r="F56" s="22"/>
      <c r="G56" s="61"/>
      <c r="H56" s="22"/>
      <c r="I56" s="22"/>
      <c r="J56" s="21"/>
    </row>
    <row r="57" spans="1:10" s="3" customFormat="1" ht="15">
      <c r="A57" s="17"/>
      <c r="B57" s="23"/>
      <c r="C57" s="22"/>
      <c r="D57" s="61"/>
      <c r="E57" s="22"/>
      <c r="F57" s="22"/>
      <c r="G57" s="61"/>
      <c r="H57" s="22"/>
      <c r="I57" s="22"/>
      <c r="J57" s="21"/>
    </row>
    <row r="58" spans="1:10" s="3" customFormat="1" ht="15">
      <c r="A58" s="17"/>
      <c r="B58" s="23"/>
      <c r="C58" s="22"/>
      <c r="D58" s="61"/>
      <c r="E58" s="22"/>
      <c r="F58" s="22"/>
      <c r="G58" s="61"/>
      <c r="H58" s="22"/>
      <c r="I58" s="22"/>
      <c r="J58" s="21"/>
    </row>
    <row r="59" spans="1:10" s="3" customFormat="1" ht="15">
      <c r="A59" s="17"/>
      <c r="B59" s="23"/>
      <c r="C59" s="22"/>
      <c r="D59" s="61"/>
      <c r="E59" s="22"/>
      <c r="F59" s="22"/>
      <c r="G59" s="61"/>
      <c r="H59" s="22"/>
      <c r="I59" s="22"/>
      <c r="J59" s="21"/>
    </row>
    <row r="60" spans="1:10" s="3" customFormat="1" ht="15">
      <c r="A60" s="17"/>
      <c r="B60" s="23"/>
      <c r="C60" s="22"/>
      <c r="D60" s="61"/>
      <c r="E60" s="22"/>
      <c r="F60" s="22"/>
      <c r="G60" s="61"/>
      <c r="H60" s="22"/>
      <c r="I60" s="22"/>
      <c r="J60" s="21"/>
    </row>
    <row r="61" spans="1:10" s="3" customFormat="1" ht="15">
      <c r="A61" s="17"/>
      <c r="B61" s="23"/>
      <c r="C61" s="22"/>
      <c r="D61" s="61"/>
      <c r="E61" s="22"/>
      <c r="F61" s="22"/>
      <c r="G61" s="61"/>
      <c r="H61" s="22"/>
      <c r="I61" s="22"/>
      <c r="J61" s="21"/>
    </row>
    <row r="62" spans="1:10" s="3" customFormat="1" ht="15">
      <c r="A62" s="17"/>
      <c r="B62" s="23"/>
      <c r="C62" s="22"/>
      <c r="D62" s="61"/>
      <c r="E62" s="22"/>
      <c r="F62" s="22"/>
      <c r="G62" s="61"/>
      <c r="H62" s="22"/>
      <c r="I62" s="22"/>
      <c r="J62" s="21"/>
    </row>
    <row r="63" spans="1:10" s="3" customFormat="1" ht="15">
      <c r="A63" s="17"/>
      <c r="B63" s="23"/>
      <c r="C63" s="22"/>
      <c r="D63" s="61"/>
      <c r="E63" s="22"/>
      <c r="F63" s="22"/>
      <c r="G63" s="61"/>
      <c r="H63" s="22"/>
      <c r="I63" s="22"/>
      <c r="J63" s="21"/>
    </row>
    <row r="64" spans="1:10" s="3" customFormat="1" ht="15">
      <c r="A64" s="17"/>
      <c r="B64" s="23"/>
      <c r="C64" s="22"/>
      <c r="D64" s="61"/>
      <c r="E64" s="22"/>
      <c r="F64" s="22"/>
      <c r="G64" s="61"/>
      <c r="H64" s="22"/>
      <c r="I64" s="22"/>
      <c r="J64" s="21"/>
    </row>
    <row r="65" spans="1:10" s="3" customFormat="1" ht="15">
      <c r="A65" s="17"/>
      <c r="B65" s="23"/>
      <c r="C65" s="22"/>
      <c r="D65" s="61"/>
      <c r="E65" s="22"/>
      <c r="F65" s="22"/>
      <c r="G65" s="61"/>
      <c r="H65" s="22"/>
      <c r="I65" s="22"/>
      <c r="J65" s="21"/>
    </row>
    <row r="66" spans="1:10" s="3" customFormat="1" ht="15">
      <c r="A66" s="17"/>
      <c r="B66" s="23"/>
      <c r="C66" s="22"/>
      <c r="D66" s="61"/>
      <c r="E66" s="22"/>
      <c r="F66" s="22"/>
      <c r="G66" s="61"/>
      <c r="H66" s="22"/>
      <c r="I66" s="22"/>
      <c r="J66" s="21"/>
    </row>
    <row r="67" spans="1:10" s="3" customFormat="1" ht="15">
      <c r="A67" s="17"/>
      <c r="B67" s="23"/>
      <c r="C67" s="22"/>
      <c r="D67" s="61"/>
      <c r="E67" s="22"/>
      <c r="F67" s="22"/>
      <c r="G67" s="61"/>
      <c r="H67" s="22"/>
      <c r="I67" s="22"/>
      <c r="J67" s="21"/>
    </row>
    <row r="68" spans="1:10" s="3" customFormat="1" ht="15">
      <c r="A68" s="17"/>
      <c r="B68" s="23"/>
      <c r="C68" s="22"/>
      <c r="D68" s="61"/>
      <c r="E68" s="22"/>
      <c r="F68" s="22"/>
      <c r="G68" s="61"/>
      <c r="H68" s="22"/>
      <c r="I68" s="22"/>
      <c r="J68" s="21"/>
    </row>
    <row r="69" spans="1:10" s="3" customFormat="1" ht="15">
      <c r="A69" s="17"/>
      <c r="B69" s="23"/>
      <c r="C69" s="22"/>
      <c r="D69" s="61"/>
      <c r="E69" s="22"/>
      <c r="F69" s="22"/>
      <c r="G69" s="61"/>
      <c r="H69" s="22"/>
      <c r="I69" s="22"/>
      <c r="J69" s="21"/>
    </row>
    <row r="70" spans="1:10" s="3" customFormat="1" ht="15">
      <c r="A70" s="17"/>
      <c r="B70" s="23"/>
      <c r="C70" s="22"/>
      <c r="D70" s="61"/>
      <c r="E70" s="22"/>
      <c r="F70" s="22"/>
      <c r="G70" s="61"/>
      <c r="H70" s="22"/>
      <c r="I70" s="22"/>
      <c r="J70" s="21"/>
    </row>
    <row r="71" spans="1:10" s="3" customFormat="1" ht="15">
      <c r="A71" s="17"/>
      <c r="B71" s="23"/>
      <c r="C71" s="22"/>
      <c r="D71" s="61"/>
      <c r="E71" s="22"/>
      <c r="F71" s="22"/>
      <c r="G71" s="61"/>
      <c r="H71" s="22"/>
      <c r="I71" s="22"/>
      <c r="J71" s="21"/>
    </row>
    <row r="72" spans="1:10" s="3" customFormat="1" ht="15">
      <c r="A72" s="17"/>
      <c r="B72" s="23"/>
      <c r="C72" s="22"/>
      <c r="D72" s="61"/>
      <c r="E72" s="22"/>
      <c r="F72" s="22"/>
      <c r="G72" s="61"/>
      <c r="H72" s="22"/>
      <c r="I72" s="22"/>
      <c r="J72" s="21"/>
    </row>
    <row r="73" spans="1:10" s="3" customFormat="1" ht="15">
      <c r="A73" s="17"/>
      <c r="B73" s="23"/>
      <c r="C73" s="22"/>
      <c r="D73" s="61"/>
      <c r="E73" s="22"/>
      <c r="F73" s="22"/>
      <c r="G73" s="61"/>
      <c r="H73" s="22"/>
      <c r="I73" s="22"/>
      <c r="J73" s="21"/>
    </row>
  </sheetData>
  <sheetProtection/>
  <mergeCells count="11">
    <mergeCell ref="A1:J1"/>
    <mergeCell ref="A2:A4"/>
    <mergeCell ref="B2:C2"/>
    <mergeCell ref="D2:D4"/>
    <mergeCell ref="E2:F2"/>
    <mergeCell ref="G2:G4"/>
    <mergeCell ref="H2:I2"/>
    <mergeCell ref="J2:J4"/>
    <mergeCell ref="B3:C3"/>
    <mergeCell ref="E3:F3"/>
    <mergeCell ref="H3:I3"/>
  </mergeCells>
  <printOptions/>
  <pageMargins left="0.86" right="0.34" top="0.6" bottom="0.38" header="0.5" footer="0.28"/>
  <pageSetup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115" zoomScaleSheetLayoutView="115" workbookViewId="0" topLeftCell="A1">
      <selection activeCell="A4" sqref="A4:A8"/>
    </sheetView>
  </sheetViews>
  <sheetFormatPr defaultColWidth="9.00390625" defaultRowHeight="12.75"/>
  <cols>
    <col min="1" max="1" width="19.375" style="1" customWidth="1"/>
    <col min="2" max="2" width="60.75390625" style="2" customWidth="1"/>
    <col min="3" max="3" width="5.125" style="15" customWidth="1"/>
    <col min="4" max="5" width="5.375" style="5" customWidth="1"/>
    <col min="6" max="6" width="7.875" style="0" customWidth="1"/>
    <col min="7" max="7" width="9.75390625" style="0" customWidth="1"/>
    <col min="8" max="8" width="11.75390625" style="67" customWidth="1"/>
    <col min="11" max="11" width="8.875" style="5" customWidth="1"/>
  </cols>
  <sheetData>
    <row r="1" spans="1:8" ht="30" customHeight="1" thickBot="1">
      <c r="A1" s="176" t="s">
        <v>126</v>
      </c>
      <c r="B1" s="177"/>
      <c r="C1" s="177"/>
      <c r="D1" s="177"/>
      <c r="E1" s="177"/>
      <c r="F1" s="177"/>
      <c r="G1" s="177"/>
      <c r="H1" s="199" t="s">
        <v>107</v>
      </c>
    </row>
    <row r="2" spans="1:8" ht="12.75">
      <c r="A2" s="178" t="s">
        <v>93</v>
      </c>
      <c r="B2" s="179"/>
      <c r="C2" s="179" t="s">
        <v>15</v>
      </c>
      <c r="D2" s="179"/>
      <c r="E2" s="179"/>
      <c r="F2" s="174" t="s">
        <v>0</v>
      </c>
      <c r="G2" s="194" t="s">
        <v>1</v>
      </c>
      <c r="H2" s="200"/>
    </row>
    <row r="3" spans="1:8" ht="13.5" thickBot="1">
      <c r="A3" s="180"/>
      <c r="B3" s="181"/>
      <c r="C3" s="53">
        <v>1</v>
      </c>
      <c r="D3" s="52">
        <v>2</v>
      </c>
      <c r="E3" s="52">
        <v>3</v>
      </c>
      <c r="F3" s="175"/>
      <c r="G3" s="195"/>
      <c r="H3" s="201"/>
    </row>
    <row r="4" spans="1:8" ht="25.5">
      <c r="A4" s="164" t="s">
        <v>6</v>
      </c>
      <c r="B4" s="83" t="s">
        <v>97</v>
      </c>
      <c r="C4" s="29"/>
      <c r="D4" s="29"/>
      <c r="E4" s="29"/>
      <c r="F4" s="30">
        <f>SUM(C4:E4)</f>
        <v>0</v>
      </c>
      <c r="G4" s="196">
        <f>SUM(F4:F7)</f>
        <v>0</v>
      </c>
      <c r="H4" s="72"/>
    </row>
    <row r="5" spans="1:8" ht="12.75">
      <c r="A5" s="165"/>
      <c r="B5" s="81" t="s">
        <v>96</v>
      </c>
      <c r="C5" s="14"/>
      <c r="D5" s="14"/>
      <c r="E5" s="14"/>
      <c r="F5" s="9">
        <f>SUM(C5:E5)</f>
        <v>0</v>
      </c>
      <c r="G5" s="197"/>
      <c r="H5" s="72"/>
    </row>
    <row r="6" spans="1:8" ht="25.5">
      <c r="A6" s="165"/>
      <c r="B6" s="81" t="s">
        <v>95</v>
      </c>
      <c r="C6" s="14"/>
      <c r="D6" s="14"/>
      <c r="E6" s="14"/>
      <c r="F6" s="9">
        <f>SUM(C6:E6)</f>
        <v>0</v>
      </c>
      <c r="G6" s="197"/>
      <c r="H6" s="72"/>
    </row>
    <row r="7" spans="1:8" ht="26.25" thickBot="1">
      <c r="A7" s="166"/>
      <c r="B7" s="78" t="s">
        <v>94</v>
      </c>
      <c r="C7" s="33"/>
      <c r="D7" s="98"/>
      <c r="E7" s="33"/>
      <c r="F7" s="34">
        <f>SUM(C7:E7)</f>
        <v>0</v>
      </c>
      <c r="G7" s="198"/>
      <c r="H7" s="72"/>
    </row>
    <row r="8" spans="1:8" ht="26.25" thickBot="1">
      <c r="A8" s="134" t="s">
        <v>78</v>
      </c>
      <c r="B8" s="78" t="s">
        <v>92</v>
      </c>
      <c r="C8" s="33"/>
      <c r="D8" s="33"/>
      <c r="E8" s="33"/>
      <c r="F8" s="34">
        <f>SUM(C8:E8)</f>
        <v>0</v>
      </c>
      <c r="G8" s="130"/>
      <c r="H8" s="72"/>
    </row>
    <row r="9" spans="1:8" ht="13.5" thickBot="1">
      <c r="A9" s="170" t="s">
        <v>98</v>
      </c>
      <c r="B9" s="171"/>
      <c r="C9" s="43">
        <f>SUM(C4:C8)</f>
        <v>0</v>
      </c>
      <c r="D9" s="43">
        <f>SUM(D4:D8)</f>
        <v>0</v>
      </c>
      <c r="E9" s="43">
        <f>SUM(E4:E8)</f>
        <v>0</v>
      </c>
      <c r="F9" s="43">
        <f>SUM(F4:F8)</f>
        <v>0</v>
      </c>
      <c r="G9" s="64">
        <f>SUM(G4:G8)</f>
        <v>0</v>
      </c>
      <c r="H9" s="76">
        <f>SUM(H8:H8)</f>
        <v>0</v>
      </c>
    </row>
  </sheetData>
  <sheetProtection/>
  <mergeCells count="9">
    <mergeCell ref="A4:A7"/>
    <mergeCell ref="G4:G7"/>
    <mergeCell ref="A9:B9"/>
    <mergeCell ref="A1:G1"/>
    <mergeCell ref="H1:H3"/>
    <mergeCell ref="A2:B3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130" zoomScaleNormal="115" zoomScaleSheetLayoutView="130" workbookViewId="0" topLeftCell="A1">
      <selection activeCell="B11" sqref="B11"/>
    </sheetView>
  </sheetViews>
  <sheetFormatPr defaultColWidth="9.00390625" defaultRowHeight="12.75"/>
  <cols>
    <col min="1" max="1" width="19.375" style="1" customWidth="1"/>
    <col min="2" max="2" width="56.375" style="2" customWidth="1"/>
    <col min="3" max="3" width="5.125" style="15" customWidth="1"/>
    <col min="4" max="5" width="5.375" style="5" customWidth="1"/>
    <col min="6" max="6" width="7.875" style="0" customWidth="1"/>
    <col min="7" max="7" width="9.75390625" style="0" customWidth="1"/>
    <col min="8" max="8" width="11.75390625" style="67" customWidth="1"/>
  </cols>
  <sheetData>
    <row r="1" spans="1:8" ht="36.75" customHeight="1" thickBot="1">
      <c r="A1" s="176" t="s">
        <v>127</v>
      </c>
      <c r="B1" s="177"/>
      <c r="C1" s="177"/>
      <c r="D1" s="177"/>
      <c r="E1" s="177"/>
      <c r="F1" s="177"/>
      <c r="G1" s="177"/>
      <c r="H1" s="199" t="s">
        <v>107</v>
      </c>
    </row>
    <row r="2" spans="1:8" ht="12.75">
      <c r="A2" s="178" t="s">
        <v>93</v>
      </c>
      <c r="B2" s="179"/>
      <c r="C2" s="179" t="s">
        <v>15</v>
      </c>
      <c r="D2" s="179"/>
      <c r="E2" s="179"/>
      <c r="F2" s="174" t="s">
        <v>0</v>
      </c>
      <c r="G2" s="194" t="s">
        <v>1</v>
      </c>
      <c r="H2" s="200"/>
    </row>
    <row r="3" spans="1:8" ht="13.5" thickBot="1">
      <c r="A3" s="180"/>
      <c r="B3" s="181"/>
      <c r="C3" s="53">
        <v>1</v>
      </c>
      <c r="D3" s="52">
        <v>2</v>
      </c>
      <c r="E3" s="52">
        <v>3</v>
      </c>
      <c r="F3" s="175"/>
      <c r="G3" s="195"/>
      <c r="H3" s="201"/>
    </row>
    <row r="4" spans="1:8" ht="25.5">
      <c r="A4" s="186" t="s">
        <v>6</v>
      </c>
      <c r="B4" s="83" t="s">
        <v>97</v>
      </c>
      <c r="C4" s="29">
        <v>16</v>
      </c>
      <c r="D4" s="29">
        <v>6</v>
      </c>
      <c r="E4" s="29"/>
      <c r="F4" s="30">
        <f>SUM(C4:E4)</f>
        <v>22</v>
      </c>
      <c r="G4" s="196">
        <f>SUM(F4:F7)</f>
        <v>147</v>
      </c>
      <c r="H4" s="72">
        <v>14</v>
      </c>
    </row>
    <row r="5" spans="1:8" ht="12.75">
      <c r="A5" s="187"/>
      <c r="B5" s="81" t="s">
        <v>96</v>
      </c>
      <c r="C5" s="14">
        <v>37</v>
      </c>
      <c r="D5" s="14">
        <v>18</v>
      </c>
      <c r="E5" s="14"/>
      <c r="F5" s="9">
        <f>SUM(C5:E5)</f>
        <v>55</v>
      </c>
      <c r="G5" s="197"/>
      <c r="H5" s="72">
        <v>38</v>
      </c>
    </row>
    <row r="6" spans="1:8" ht="25.5">
      <c r="A6" s="187"/>
      <c r="B6" s="81" t="s">
        <v>95</v>
      </c>
      <c r="C6" s="14">
        <v>35</v>
      </c>
      <c r="D6" s="14">
        <v>34</v>
      </c>
      <c r="E6" s="14">
        <v>1</v>
      </c>
      <c r="F6" s="9">
        <f>SUM(C6:E6)</f>
        <v>70</v>
      </c>
      <c r="G6" s="197"/>
      <c r="H6" s="72">
        <v>34</v>
      </c>
    </row>
    <row r="7" spans="1:8" ht="26.25" thickBot="1">
      <c r="A7" s="188"/>
      <c r="B7" s="78" t="s">
        <v>94</v>
      </c>
      <c r="C7" s="33"/>
      <c r="D7" s="33"/>
      <c r="E7" s="33"/>
      <c r="F7" s="34">
        <f>SUM(C7:E7)</f>
        <v>0</v>
      </c>
      <c r="G7" s="198"/>
      <c r="H7" s="72"/>
    </row>
    <row r="8" spans="1:8" ht="26.25" thickBot="1">
      <c r="A8" s="134" t="s">
        <v>78</v>
      </c>
      <c r="B8" s="78" t="s">
        <v>92</v>
      </c>
      <c r="C8" s="33">
        <v>11</v>
      </c>
      <c r="D8" s="33">
        <v>16</v>
      </c>
      <c r="E8" s="33">
        <v>6</v>
      </c>
      <c r="F8" s="34">
        <f>SUM(C8:E8)</f>
        <v>33</v>
      </c>
      <c r="G8" s="130">
        <f>F8</f>
        <v>33</v>
      </c>
      <c r="H8" s="72">
        <v>10</v>
      </c>
    </row>
    <row r="9" spans="1:8" ht="13.5" thickBot="1">
      <c r="A9" s="170" t="s">
        <v>113</v>
      </c>
      <c r="B9" s="171"/>
      <c r="C9" s="43">
        <f>SUM(C4:C8)</f>
        <v>99</v>
      </c>
      <c r="D9" s="43">
        <f>SUM(D4:D8)</f>
        <v>74</v>
      </c>
      <c r="E9" s="43">
        <f>SUM(E4:E8)</f>
        <v>7</v>
      </c>
      <c r="F9" s="43">
        <f>SUM(F4:F8)</f>
        <v>180</v>
      </c>
      <c r="G9" s="64">
        <f>SUM(G4:G8)</f>
        <v>180</v>
      </c>
      <c r="H9" s="76">
        <f>SUM(H8:H8)</f>
        <v>10</v>
      </c>
    </row>
  </sheetData>
  <sheetProtection/>
  <mergeCells count="9">
    <mergeCell ref="A9:B9"/>
    <mergeCell ref="A1:G1"/>
    <mergeCell ref="H1:H3"/>
    <mergeCell ref="A2:B3"/>
    <mergeCell ref="C2:E2"/>
    <mergeCell ref="F2:F3"/>
    <mergeCell ref="G2:G3"/>
    <mergeCell ref="A4:A7"/>
    <mergeCell ref="G4:G7"/>
  </mergeCell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375" style="0" customWidth="1"/>
    <col min="2" max="2" width="46.625" style="0" customWidth="1"/>
    <col min="3" max="7" width="5.375" style="0" customWidth="1"/>
    <col min="8" max="8" width="7.375" style="0" customWidth="1"/>
    <col min="9" max="9" width="8.625" style="0" customWidth="1"/>
  </cols>
  <sheetData>
    <row r="1" spans="1:9" ht="24.75" customHeight="1">
      <c r="A1" s="204" t="s">
        <v>85</v>
      </c>
      <c r="B1" s="205"/>
      <c r="C1" s="205"/>
      <c r="D1" s="205"/>
      <c r="E1" s="205"/>
      <c r="F1" s="205"/>
      <c r="G1" s="205"/>
      <c r="H1" s="205"/>
      <c r="I1" s="205"/>
    </row>
    <row r="2" spans="1:9" ht="12.75">
      <c r="A2" s="154" t="s">
        <v>27</v>
      </c>
      <c r="B2" s="154"/>
      <c r="C2" s="206" t="s">
        <v>15</v>
      </c>
      <c r="D2" s="206"/>
      <c r="E2" s="206"/>
      <c r="F2" s="206"/>
      <c r="G2" s="206"/>
      <c r="H2" s="154" t="s">
        <v>0</v>
      </c>
      <c r="I2" s="154" t="s">
        <v>1</v>
      </c>
    </row>
    <row r="3" spans="1:9" ht="12.75">
      <c r="A3" s="154"/>
      <c r="B3" s="154"/>
      <c r="C3" s="4">
        <v>1</v>
      </c>
      <c r="D3" s="7">
        <v>2</v>
      </c>
      <c r="E3" s="7">
        <v>3</v>
      </c>
      <c r="F3" s="7">
        <v>4</v>
      </c>
      <c r="G3" s="7">
        <v>5</v>
      </c>
      <c r="H3" s="154"/>
      <c r="I3" s="154"/>
    </row>
    <row r="4" spans="1:9" ht="25.5">
      <c r="A4" s="4" t="s">
        <v>2</v>
      </c>
      <c r="B4" s="11" t="s">
        <v>64</v>
      </c>
      <c r="C4" s="14">
        <v>10</v>
      </c>
      <c r="D4" s="9">
        <v>17</v>
      </c>
      <c r="E4" s="9">
        <v>11</v>
      </c>
      <c r="F4" s="9">
        <v>13</v>
      </c>
      <c r="G4" s="9"/>
      <c r="H4" s="9">
        <f aca="true" t="shared" si="0" ref="H4:H42">SUM(C4:G4)</f>
        <v>51</v>
      </c>
      <c r="I4" s="12">
        <f>SUM(H4:H4)</f>
        <v>51</v>
      </c>
    </row>
    <row r="5" spans="1:9" ht="25.5">
      <c r="A5" s="206" t="s">
        <v>3</v>
      </c>
      <c r="B5" s="11" t="s">
        <v>65</v>
      </c>
      <c r="C5" s="14">
        <v>11</v>
      </c>
      <c r="D5" s="9">
        <v>10</v>
      </c>
      <c r="E5" s="9">
        <v>9</v>
      </c>
      <c r="F5" s="9">
        <v>9</v>
      </c>
      <c r="G5" s="9"/>
      <c r="H5" s="9">
        <f t="shared" si="0"/>
        <v>39</v>
      </c>
      <c r="I5" s="207">
        <f>SUM(H5:H6)</f>
        <v>60</v>
      </c>
    </row>
    <row r="6" spans="1:9" ht="25.5">
      <c r="A6" s="206"/>
      <c r="B6" s="11" t="s">
        <v>63</v>
      </c>
      <c r="C6" s="14">
        <v>8</v>
      </c>
      <c r="D6" s="9">
        <v>4</v>
      </c>
      <c r="E6" s="9">
        <v>9</v>
      </c>
      <c r="F6" s="9"/>
      <c r="G6" s="9"/>
      <c r="H6" s="9">
        <f t="shared" si="0"/>
        <v>21</v>
      </c>
      <c r="I6" s="207"/>
    </row>
    <row r="7" spans="1:9" ht="12.75">
      <c r="A7" s="4" t="s">
        <v>4</v>
      </c>
      <c r="B7" s="11" t="s">
        <v>36</v>
      </c>
      <c r="C7" s="14">
        <v>8</v>
      </c>
      <c r="D7" s="9">
        <v>13</v>
      </c>
      <c r="E7" s="9">
        <v>11</v>
      </c>
      <c r="F7" s="9">
        <v>11</v>
      </c>
      <c r="G7" s="9"/>
      <c r="H7" s="9">
        <f t="shared" si="0"/>
        <v>43</v>
      </c>
      <c r="I7" s="12">
        <f>SUM(H7:H7)</f>
        <v>43</v>
      </c>
    </row>
    <row r="8" spans="1:9" ht="13.5" thickBot="1">
      <c r="A8" s="4" t="s">
        <v>5</v>
      </c>
      <c r="B8" s="11" t="s">
        <v>37</v>
      </c>
      <c r="C8" s="14">
        <v>13</v>
      </c>
      <c r="D8" s="9">
        <v>8</v>
      </c>
      <c r="E8" s="9">
        <v>6</v>
      </c>
      <c r="F8" s="9">
        <v>10</v>
      </c>
      <c r="G8" s="9"/>
      <c r="H8" s="9">
        <f t="shared" si="0"/>
        <v>37</v>
      </c>
      <c r="I8" s="9">
        <f>SUM(H8:H8)</f>
        <v>37</v>
      </c>
    </row>
    <row r="9" spans="1:9" ht="12.75">
      <c r="A9" s="208" t="s">
        <v>77</v>
      </c>
      <c r="B9" s="28" t="s">
        <v>56</v>
      </c>
      <c r="C9" s="29">
        <v>14</v>
      </c>
      <c r="D9" s="30">
        <v>15</v>
      </c>
      <c r="E9" s="30">
        <v>8</v>
      </c>
      <c r="F9" s="30">
        <v>11</v>
      </c>
      <c r="G9" s="30"/>
      <c r="H9" s="30">
        <f t="shared" si="0"/>
        <v>48</v>
      </c>
      <c r="I9" s="210">
        <f>SUM(H9:H10)</f>
        <v>172</v>
      </c>
    </row>
    <row r="10" spans="1:9" ht="13.5" thickBot="1">
      <c r="A10" s="209"/>
      <c r="B10" s="32" t="s">
        <v>57</v>
      </c>
      <c r="C10" s="33">
        <v>30</v>
      </c>
      <c r="D10" s="34">
        <v>27</v>
      </c>
      <c r="E10" s="34">
        <v>28</v>
      </c>
      <c r="F10" s="34">
        <v>39</v>
      </c>
      <c r="G10" s="34"/>
      <c r="H10" s="34">
        <f t="shared" si="0"/>
        <v>124</v>
      </c>
      <c r="I10" s="211"/>
    </row>
    <row r="11" spans="1:9" ht="13.5" thickBot="1">
      <c r="A11" s="31" t="s">
        <v>6</v>
      </c>
      <c r="B11" s="54" t="s">
        <v>39</v>
      </c>
      <c r="C11" s="50">
        <v>65</v>
      </c>
      <c r="D11" s="51">
        <v>40</v>
      </c>
      <c r="E11" s="51">
        <v>62</v>
      </c>
      <c r="F11" s="51">
        <v>32</v>
      </c>
      <c r="G11" s="51"/>
      <c r="H11" s="51">
        <f t="shared" si="0"/>
        <v>199</v>
      </c>
      <c r="I11" s="35">
        <f>SUM(H11:H11)</f>
        <v>199</v>
      </c>
    </row>
    <row r="12" spans="1:9" ht="12.75">
      <c r="A12" s="178" t="s">
        <v>7</v>
      </c>
      <c r="B12" s="28" t="s">
        <v>40</v>
      </c>
      <c r="C12" s="29">
        <v>39</v>
      </c>
      <c r="D12" s="30">
        <v>38</v>
      </c>
      <c r="E12" s="30">
        <v>27</v>
      </c>
      <c r="F12" s="30">
        <v>28</v>
      </c>
      <c r="G12" s="30"/>
      <c r="H12" s="30">
        <f t="shared" si="0"/>
        <v>132</v>
      </c>
      <c r="I12" s="212">
        <f>SUM(H12:H13)</f>
        <v>132</v>
      </c>
    </row>
    <row r="13" spans="1:9" ht="26.25" thickBot="1">
      <c r="A13" s="180"/>
      <c r="B13" s="38" t="s">
        <v>28</v>
      </c>
      <c r="C13" s="39"/>
      <c r="D13" s="39"/>
      <c r="E13" s="39"/>
      <c r="F13" s="39"/>
      <c r="G13" s="39"/>
      <c r="H13" s="39">
        <f t="shared" si="0"/>
        <v>0</v>
      </c>
      <c r="I13" s="213"/>
    </row>
    <row r="14" spans="1:9" ht="26.25" thickBot="1">
      <c r="A14" s="40" t="s">
        <v>18</v>
      </c>
      <c r="B14" s="41" t="s">
        <v>70</v>
      </c>
      <c r="C14" s="42">
        <v>24</v>
      </c>
      <c r="D14" s="43">
        <v>23</v>
      </c>
      <c r="E14" s="43">
        <v>22</v>
      </c>
      <c r="F14" s="43">
        <v>17</v>
      </c>
      <c r="G14" s="43"/>
      <c r="H14" s="43">
        <f t="shared" si="0"/>
        <v>86</v>
      </c>
      <c r="I14" s="47">
        <f>SUM(H14:H14)</f>
        <v>86</v>
      </c>
    </row>
    <row r="15" spans="1:9" ht="12.75">
      <c r="A15" s="208" t="s">
        <v>78</v>
      </c>
      <c r="B15" s="28" t="s">
        <v>38</v>
      </c>
      <c r="C15" s="29">
        <v>12</v>
      </c>
      <c r="D15" s="30">
        <v>16</v>
      </c>
      <c r="E15" s="30">
        <v>17</v>
      </c>
      <c r="F15" s="30">
        <v>11</v>
      </c>
      <c r="G15" s="30"/>
      <c r="H15" s="30">
        <f>SUM(C15:G15)</f>
        <v>56</v>
      </c>
      <c r="I15" s="167">
        <f>SUM(H15:H19)</f>
        <v>216</v>
      </c>
    </row>
    <row r="16" spans="1:9" ht="12.75">
      <c r="A16" s="214"/>
      <c r="B16" s="13" t="s">
        <v>21</v>
      </c>
      <c r="C16" s="10"/>
      <c r="D16" s="10"/>
      <c r="E16" s="10"/>
      <c r="F16" s="10"/>
      <c r="G16" s="10">
        <v>1</v>
      </c>
      <c r="H16" s="10">
        <f>SUM(C16:G16)</f>
        <v>1</v>
      </c>
      <c r="I16" s="168"/>
    </row>
    <row r="17" spans="1:9" ht="25.5">
      <c r="A17" s="214"/>
      <c r="B17" s="11" t="s">
        <v>68</v>
      </c>
      <c r="C17" s="14">
        <v>19</v>
      </c>
      <c r="D17" s="9">
        <v>17</v>
      </c>
      <c r="E17" s="9">
        <v>11</v>
      </c>
      <c r="F17" s="9">
        <v>10</v>
      </c>
      <c r="G17" s="9"/>
      <c r="H17" s="9">
        <f t="shared" si="0"/>
        <v>57</v>
      </c>
      <c r="I17" s="168"/>
    </row>
    <row r="18" spans="1:9" ht="25.5">
      <c r="A18" s="214"/>
      <c r="B18" s="11" t="s">
        <v>69</v>
      </c>
      <c r="C18" s="14">
        <v>10</v>
      </c>
      <c r="D18" s="9">
        <v>10</v>
      </c>
      <c r="E18" s="9">
        <v>8</v>
      </c>
      <c r="F18" s="9">
        <v>10</v>
      </c>
      <c r="G18" s="9"/>
      <c r="H18" s="9">
        <f t="shared" si="0"/>
        <v>38</v>
      </c>
      <c r="I18" s="168"/>
    </row>
    <row r="19" spans="1:9" ht="13.5" thickBot="1">
      <c r="A19" s="209"/>
      <c r="B19" s="32" t="s">
        <v>41</v>
      </c>
      <c r="C19" s="33">
        <v>19</v>
      </c>
      <c r="D19" s="34">
        <v>15</v>
      </c>
      <c r="E19" s="34">
        <v>14</v>
      </c>
      <c r="F19" s="34">
        <v>16</v>
      </c>
      <c r="G19" s="34"/>
      <c r="H19" s="34">
        <f t="shared" si="0"/>
        <v>64</v>
      </c>
      <c r="I19" s="169"/>
    </row>
    <row r="20" spans="1:9" ht="12.75">
      <c r="A20" s="178" t="s">
        <v>8</v>
      </c>
      <c r="B20" s="28" t="s">
        <v>44</v>
      </c>
      <c r="C20" s="29">
        <v>4</v>
      </c>
      <c r="D20" s="30">
        <v>3</v>
      </c>
      <c r="E20" s="30">
        <v>5</v>
      </c>
      <c r="F20" s="30">
        <v>3</v>
      </c>
      <c r="G20" s="30"/>
      <c r="H20" s="30">
        <f t="shared" si="0"/>
        <v>15</v>
      </c>
      <c r="I20" s="216">
        <f>SUM(H20:H23)</f>
        <v>94</v>
      </c>
    </row>
    <row r="21" spans="1:9" ht="12.75">
      <c r="A21" s="215"/>
      <c r="B21" s="11" t="s">
        <v>45</v>
      </c>
      <c r="C21" s="14">
        <v>9</v>
      </c>
      <c r="D21" s="9">
        <v>10</v>
      </c>
      <c r="E21" s="9">
        <v>9</v>
      </c>
      <c r="F21" s="9">
        <v>4</v>
      </c>
      <c r="G21" s="9"/>
      <c r="H21" s="9">
        <f t="shared" si="0"/>
        <v>32</v>
      </c>
      <c r="I21" s="217"/>
    </row>
    <row r="22" spans="1:9" ht="12.75">
      <c r="A22" s="215"/>
      <c r="B22" s="11" t="s">
        <v>46</v>
      </c>
      <c r="C22" s="14">
        <v>5</v>
      </c>
      <c r="D22" s="9">
        <v>8</v>
      </c>
      <c r="E22" s="9">
        <v>12</v>
      </c>
      <c r="F22" s="9">
        <v>12</v>
      </c>
      <c r="G22" s="9"/>
      <c r="H22" s="9">
        <f t="shared" si="0"/>
        <v>37</v>
      </c>
      <c r="I22" s="217"/>
    </row>
    <row r="23" spans="1:9" ht="13.5" thickBot="1">
      <c r="A23" s="180"/>
      <c r="B23" s="32" t="s">
        <v>47</v>
      </c>
      <c r="C23" s="33"/>
      <c r="D23" s="34">
        <v>2</v>
      </c>
      <c r="E23" s="34">
        <v>7</v>
      </c>
      <c r="F23" s="34">
        <v>1</v>
      </c>
      <c r="G23" s="34"/>
      <c r="H23" s="34">
        <f t="shared" si="0"/>
        <v>10</v>
      </c>
      <c r="I23" s="218"/>
    </row>
    <row r="24" spans="1:9" ht="12.75">
      <c r="A24" s="214" t="s">
        <v>79</v>
      </c>
      <c r="B24" s="26" t="s">
        <v>58</v>
      </c>
      <c r="C24" s="27">
        <v>10</v>
      </c>
      <c r="D24" s="25">
        <v>11</v>
      </c>
      <c r="E24" s="25">
        <v>8</v>
      </c>
      <c r="F24" s="25">
        <v>10</v>
      </c>
      <c r="G24" s="25"/>
      <c r="H24" s="25">
        <f t="shared" si="0"/>
        <v>39</v>
      </c>
      <c r="I24" s="168">
        <f>SUM(H24:H27)</f>
        <v>174</v>
      </c>
    </row>
    <row r="25" spans="1:9" ht="25.5">
      <c r="A25" s="214"/>
      <c r="B25" s="11" t="s">
        <v>43</v>
      </c>
      <c r="C25" s="14">
        <v>12</v>
      </c>
      <c r="D25" s="9">
        <v>8</v>
      </c>
      <c r="E25" s="9">
        <v>12</v>
      </c>
      <c r="F25" s="9">
        <v>10</v>
      </c>
      <c r="G25" s="9"/>
      <c r="H25" s="9">
        <f t="shared" si="0"/>
        <v>42</v>
      </c>
      <c r="I25" s="168"/>
    </row>
    <row r="26" spans="1:9" ht="12.75">
      <c r="A26" s="214"/>
      <c r="B26" s="11" t="s">
        <v>48</v>
      </c>
      <c r="C26" s="14">
        <v>11</v>
      </c>
      <c r="D26" s="9">
        <v>8</v>
      </c>
      <c r="E26" s="9">
        <v>10</v>
      </c>
      <c r="F26" s="9">
        <v>14</v>
      </c>
      <c r="G26" s="9"/>
      <c r="H26" s="9">
        <f t="shared" si="0"/>
        <v>43</v>
      </c>
      <c r="I26" s="168"/>
    </row>
    <row r="27" spans="1:9" ht="13.5" thickBot="1">
      <c r="A27" s="214"/>
      <c r="B27" s="55" t="s">
        <v>42</v>
      </c>
      <c r="C27" s="56">
        <v>14</v>
      </c>
      <c r="D27" s="57">
        <v>11</v>
      </c>
      <c r="E27" s="57">
        <v>12</v>
      </c>
      <c r="F27" s="57">
        <v>13</v>
      </c>
      <c r="G27" s="57"/>
      <c r="H27" s="57">
        <f t="shared" si="0"/>
        <v>50</v>
      </c>
      <c r="I27" s="168"/>
    </row>
    <row r="28" spans="1:9" ht="12.75">
      <c r="A28" s="208" t="s">
        <v>80</v>
      </c>
      <c r="B28" s="36" t="s">
        <v>83</v>
      </c>
      <c r="C28" s="37">
        <v>63</v>
      </c>
      <c r="D28" s="37">
        <v>54</v>
      </c>
      <c r="E28" s="37">
        <v>41</v>
      </c>
      <c r="F28" s="37">
        <v>36</v>
      </c>
      <c r="G28" s="37">
        <v>30</v>
      </c>
      <c r="H28" s="37">
        <f t="shared" si="0"/>
        <v>224</v>
      </c>
      <c r="I28" s="167">
        <f>SUM(H28:H29)</f>
        <v>411</v>
      </c>
    </row>
    <row r="29" spans="1:9" ht="13.5" thickBot="1">
      <c r="A29" s="209"/>
      <c r="B29" s="58" t="s">
        <v>55</v>
      </c>
      <c r="C29" s="59">
        <v>48</v>
      </c>
      <c r="D29" s="59">
        <v>30</v>
      </c>
      <c r="E29" s="59">
        <v>26</v>
      </c>
      <c r="F29" s="59">
        <v>31</v>
      </c>
      <c r="G29" s="59">
        <v>52</v>
      </c>
      <c r="H29" s="59">
        <f t="shared" si="0"/>
        <v>187</v>
      </c>
      <c r="I29" s="169"/>
    </row>
    <row r="30" spans="1:9" ht="12.75">
      <c r="A30" s="178" t="s">
        <v>9</v>
      </c>
      <c r="B30" s="28" t="s">
        <v>59</v>
      </c>
      <c r="C30" s="29">
        <v>11</v>
      </c>
      <c r="D30" s="30">
        <v>2</v>
      </c>
      <c r="E30" s="30">
        <v>4</v>
      </c>
      <c r="F30" s="30">
        <v>8</v>
      </c>
      <c r="G30" s="30"/>
      <c r="H30" s="30">
        <f t="shared" si="0"/>
        <v>25</v>
      </c>
      <c r="I30" s="212">
        <f>SUM(H30:H31)</f>
        <v>61</v>
      </c>
    </row>
    <row r="31" spans="1:9" ht="26.25" thickBot="1">
      <c r="A31" s="180"/>
      <c r="B31" s="32" t="s">
        <v>49</v>
      </c>
      <c r="C31" s="33">
        <v>10</v>
      </c>
      <c r="D31" s="34">
        <v>8</v>
      </c>
      <c r="E31" s="34">
        <v>10</v>
      </c>
      <c r="F31" s="34">
        <v>8</v>
      </c>
      <c r="G31" s="34"/>
      <c r="H31" s="34">
        <f t="shared" si="0"/>
        <v>36</v>
      </c>
      <c r="I31" s="213"/>
    </row>
    <row r="32" spans="1:9" ht="12.75">
      <c r="A32" s="178" t="s">
        <v>31</v>
      </c>
      <c r="B32" s="28" t="s">
        <v>50</v>
      </c>
      <c r="C32" s="29">
        <v>7</v>
      </c>
      <c r="D32" s="30">
        <v>4</v>
      </c>
      <c r="E32" s="30">
        <v>5</v>
      </c>
      <c r="F32" s="30">
        <v>3</v>
      </c>
      <c r="G32" s="30"/>
      <c r="H32" s="30">
        <f t="shared" si="0"/>
        <v>19</v>
      </c>
      <c r="I32" s="212">
        <f>SUM(H32:H34)</f>
        <v>62</v>
      </c>
    </row>
    <row r="33" spans="1:9" ht="12.75">
      <c r="A33" s="215"/>
      <c r="B33" s="11" t="s">
        <v>51</v>
      </c>
      <c r="C33" s="14">
        <v>7</v>
      </c>
      <c r="D33" s="9">
        <v>7</v>
      </c>
      <c r="E33" s="9">
        <v>7</v>
      </c>
      <c r="F33" s="9">
        <v>10</v>
      </c>
      <c r="G33" s="9"/>
      <c r="H33" s="9">
        <f t="shared" si="0"/>
        <v>31</v>
      </c>
      <c r="I33" s="219"/>
    </row>
    <row r="34" spans="1:9" ht="13.5" thickBot="1">
      <c r="A34" s="180"/>
      <c r="B34" s="32" t="s">
        <v>52</v>
      </c>
      <c r="C34" s="33">
        <v>4</v>
      </c>
      <c r="D34" s="34">
        <v>1</v>
      </c>
      <c r="E34" s="34">
        <v>4</v>
      </c>
      <c r="F34" s="34">
        <v>3</v>
      </c>
      <c r="G34" s="34"/>
      <c r="H34" s="34">
        <f t="shared" si="0"/>
        <v>12</v>
      </c>
      <c r="I34" s="213"/>
    </row>
    <row r="35" spans="1:9" ht="12.75">
      <c r="A35" s="178" t="s">
        <v>13</v>
      </c>
      <c r="B35" s="28" t="s">
        <v>53</v>
      </c>
      <c r="C35" s="29">
        <v>35</v>
      </c>
      <c r="D35" s="30">
        <v>40</v>
      </c>
      <c r="E35" s="30">
        <v>31</v>
      </c>
      <c r="F35" s="30">
        <v>33</v>
      </c>
      <c r="G35" s="30"/>
      <c r="H35" s="30">
        <f t="shared" si="0"/>
        <v>139</v>
      </c>
      <c r="I35" s="212">
        <f>SUM(H35:H36)</f>
        <v>172</v>
      </c>
    </row>
    <row r="36" spans="1:9" ht="26.25" thickBot="1">
      <c r="A36" s="180"/>
      <c r="B36" s="32" t="s">
        <v>67</v>
      </c>
      <c r="C36" s="34">
        <v>15</v>
      </c>
      <c r="D36" s="33"/>
      <c r="E36" s="34">
        <v>18</v>
      </c>
      <c r="F36" s="34"/>
      <c r="G36" s="34"/>
      <c r="H36" s="34">
        <f t="shared" si="0"/>
        <v>33</v>
      </c>
      <c r="I36" s="213"/>
    </row>
    <row r="37" spans="1:9" ht="39" thickBot="1">
      <c r="A37" s="40" t="s">
        <v>14</v>
      </c>
      <c r="B37" s="41" t="s">
        <v>71</v>
      </c>
      <c r="C37" s="42">
        <v>48</v>
      </c>
      <c r="D37" s="43">
        <v>61</v>
      </c>
      <c r="E37" s="43">
        <v>57</v>
      </c>
      <c r="F37" s="43">
        <v>59</v>
      </c>
      <c r="G37" s="43"/>
      <c r="H37" s="43">
        <f t="shared" si="0"/>
        <v>225</v>
      </c>
      <c r="I37" s="47">
        <f>SUM(H37:H37)</f>
        <v>225</v>
      </c>
    </row>
    <row r="38" spans="1:9" ht="12.75">
      <c r="A38" s="178" t="s">
        <v>10</v>
      </c>
      <c r="B38" s="36" t="s">
        <v>34</v>
      </c>
      <c r="C38" s="37"/>
      <c r="D38" s="37"/>
      <c r="E38" s="37">
        <v>1</v>
      </c>
      <c r="F38" s="37">
        <v>3</v>
      </c>
      <c r="G38" s="37"/>
      <c r="H38" s="37">
        <f t="shared" si="0"/>
        <v>4</v>
      </c>
      <c r="I38" s="212">
        <f>SUM(H38:H40)</f>
        <v>66</v>
      </c>
    </row>
    <row r="39" spans="1:9" ht="12.75">
      <c r="A39" s="215"/>
      <c r="B39" s="13" t="s">
        <v>35</v>
      </c>
      <c r="C39" s="10">
        <v>7</v>
      </c>
      <c r="D39" s="10">
        <v>6</v>
      </c>
      <c r="E39" s="10">
        <v>3</v>
      </c>
      <c r="F39" s="10">
        <v>3</v>
      </c>
      <c r="G39" s="10"/>
      <c r="H39" s="10">
        <f t="shared" si="0"/>
        <v>19</v>
      </c>
      <c r="I39" s="219"/>
    </row>
    <row r="40" spans="1:9" ht="26.25" thickBot="1">
      <c r="A40" s="180"/>
      <c r="B40" s="32" t="s">
        <v>76</v>
      </c>
      <c r="C40" s="33">
        <v>11</v>
      </c>
      <c r="D40" s="34">
        <v>11</v>
      </c>
      <c r="E40" s="34">
        <v>13</v>
      </c>
      <c r="F40" s="34">
        <v>8</v>
      </c>
      <c r="G40" s="34"/>
      <c r="H40" s="34">
        <f t="shared" si="0"/>
        <v>43</v>
      </c>
      <c r="I40" s="213"/>
    </row>
    <row r="41" spans="1:9" ht="12.75">
      <c r="A41" s="178" t="s">
        <v>11</v>
      </c>
      <c r="B41" s="28" t="s">
        <v>54</v>
      </c>
      <c r="C41" s="29">
        <v>5</v>
      </c>
      <c r="D41" s="30">
        <v>1</v>
      </c>
      <c r="E41" s="30">
        <v>5</v>
      </c>
      <c r="F41" s="30">
        <v>5</v>
      </c>
      <c r="G41" s="30"/>
      <c r="H41" s="30">
        <f t="shared" si="0"/>
        <v>16</v>
      </c>
      <c r="I41" s="212">
        <f>SUM(H41:H42)</f>
        <v>27</v>
      </c>
    </row>
    <row r="42" spans="1:9" ht="26.25" thickBot="1">
      <c r="A42" s="180"/>
      <c r="B42" s="32" t="s">
        <v>66</v>
      </c>
      <c r="C42" s="33">
        <v>3</v>
      </c>
      <c r="D42" s="34">
        <v>6</v>
      </c>
      <c r="E42" s="34">
        <v>2</v>
      </c>
      <c r="F42" s="34"/>
      <c r="G42" s="34"/>
      <c r="H42" s="34">
        <f t="shared" si="0"/>
        <v>11</v>
      </c>
      <c r="I42" s="213"/>
    </row>
    <row r="43" spans="1:9" ht="13.5" thickBot="1">
      <c r="A43" s="220" t="s">
        <v>12</v>
      </c>
      <c r="B43" s="169"/>
      <c r="C43" s="48">
        <f aca="true" t="shared" si="1" ref="C43:I43">SUM(C4:C42)</f>
        <v>621</v>
      </c>
      <c r="D43" s="48">
        <f t="shared" si="1"/>
        <v>545</v>
      </c>
      <c r="E43" s="48">
        <f t="shared" si="1"/>
        <v>545</v>
      </c>
      <c r="F43" s="48">
        <f t="shared" si="1"/>
        <v>494</v>
      </c>
      <c r="G43" s="48">
        <f t="shared" si="1"/>
        <v>83</v>
      </c>
      <c r="H43" s="48">
        <f t="shared" si="1"/>
        <v>2288</v>
      </c>
      <c r="I43" s="49">
        <f t="shared" si="1"/>
        <v>2288</v>
      </c>
    </row>
  </sheetData>
  <sheetProtection/>
  <mergeCells count="30"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  <mergeCell ref="I35:I36"/>
    <mergeCell ref="A20:A23"/>
    <mergeCell ref="I20:I23"/>
    <mergeCell ref="A24:A27"/>
    <mergeCell ref="I24:I27"/>
    <mergeCell ref="A28:A29"/>
    <mergeCell ref="I28:I29"/>
    <mergeCell ref="A9:A10"/>
    <mergeCell ref="I9:I10"/>
    <mergeCell ref="A12:A13"/>
    <mergeCell ref="I12:I13"/>
    <mergeCell ref="A15:A19"/>
    <mergeCell ref="I15:I19"/>
    <mergeCell ref="A1:I1"/>
    <mergeCell ref="A2:B3"/>
    <mergeCell ref="C2:G2"/>
    <mergeCell ref="H2:H3"/>
    <mergeCell ref="I2:I3"/>
    <mergeCell ref="A5:A6"/>
    <mergeCell ref="I5:I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3"/>
  <sheetViews>
    <sheetView view="pageBreakPreview" zoomScaleNormal="115" zoomScaleSheetLayoutView="100" workbookViewId="0" topLeftCell="A1">
      <selection activeCell="H29" sqref="H29"/>
    </sheetView>
  </sheetViews>
  <sheetFormatPr defaultColWidth="9.00390625" defaultRowHeight="12.75"/>
  <cols>
    <col min="1" max="1" width="61.75390625" style="17" customWidth="1"/>
    <col min="2" max="2" width="7.375" style="24" customWidth="1"/>
    <col min="3" max="3" width="7.375" style="19" customWidth="1"/>
    <col min="4" max="4" width="13.75390625" style="62" customWidth="1"/>
    <col min="5" max="6" width="7.375" style="19" customWidth="1"/>
    <col min="7" max="7" width="13.75390625" style="62" customWidth="1"/>
    <col min="8" max="9" width="7.375" style="19" customWidth="1"/>
    <col min="10" max="10" width="13.75390625" style="20" customWidth="1"/>
  </cols>
  <sheetData>
    <row r="1" spans="1:10" ht="32.25" customHeight="1">
      <c r="A1" s="157" t="s">
        <v>119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3" customFormat="1" ht="15.75" hidden="1">
      <c r="A2" s="18" t="s">
        <v>30</v>
      </c>
      <c r="B2" s="23"/>
      <c r="C2" s="22"/>
      <c r="D2" s="61"/>
      <c r="E2" s="22"/>
      <c r="F2" s="22"/>
      <c r="G2" s="61"/>
      <c r="H2" s="22"/>
      <c r="I2" s="22"/>
      <c r="J2" s="21"/>
    </row>
    <row r="3" spans="1:10" s="3" customFormat="1" ht="15.75" hidden="1">
      <c r="A3" s="159" t="s">
        <v>29</v>
      </c>
      <c r="B3" s="159"/>
      <c r="C3" s="159"/>
      <c r="D3" s="61"/>
      <c r="E3" s="22"/>
      <c r="F3" s="22"/>
      <c r="G3" s="61"/>
      <c r="H3" s="22"/>
      <c r="I3" s="22"/>
      <c r="J3" s="21"/>
    </row>
    <row r="4" spans="1:10" s="3" customFormat="1" ht="52.5" customHeight="1" hidden="1">
      <c r="A4" s="160" t="s">
        <v>74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s="3" customFormat="1" ht="60" hidden="1">
      <c r="A5" s="17" t="s">
        <v>72</v>
      </c>
      <c r="B5" s="23"/>
      <c r="C5" s="22"/>
      <c r="D5" s="61"/>
      <c r="E5" s="22"/>
      <c r="F5" s="22"/>
      <c r="G5" s="61"/>
      <c r="H5" s="22"/>
      <c r="I5" s="22"/>
      <c r="J5" s="21"/>
    </row>
    <row r="6" spans="1:10" s="3" customFormat="1" ht="15" hidden="1">
      <c r="A6" s="17"/>
      <c r="B6" s="23"/>
      <c r="C6" s="22"/>
      <c r="D6" s="61"/>
      <c r="E6" s="22"/>
      <c r="F6" s="22"/>
      <c r="G6" s="61"/>
      <c r="H6" s="22"/>
      <c r="I6" s="22"/>
      <c r="J6" s="21"/>
    </row>
    <row r="7" spans="1:10" s="3" customFormat="1" ht="90" hidden="1">
      <c r="A7" s="17" t="s">
        <v>73</v>
      </c>
      <c r="B7" s="23"/>
      <c r="C7" s="22"/>
      <c r="D7" s="61"/>
      <c r="E7" s="22"/>
      <c r="F7" s="22"/>
      <c r="G7" s="61"/>
      <c r="H7" s="22"/>
      <c r="I7" s="22"/>
      <c r="J7" s="21"/>
    </row>
    <row r="8" spans="1:10" s="3" customFormat="1" ht="15" hidden="1">
      <c r="A8" s="17"/>
      <c r="B8" s="23"/>
      <c r="C8" s="22"/>
      <c r="D8" s="61"/>
      <c r="E8" s="22"/>
      <c r="F8" s="22"/>
      <c r="G8" s="61"/>
      <c r="H8" s="22"/>
      <c r="I8" s="22"/>
      <c r="J8" s="21"/>
    </row>
    <row r="9" spans="1:10" s="3" customFormat="1" ht="45" hidden="1">
      <c r="A9" s="17" t="s">
        <v>81</v>
      </c>
      <c r="B9" s="23"/>
      <c r="C9" s="22"/>
      <c r="D9" s="61"/>
      <c r="E9" s="22"/>
      <c r="F9" s="22"/>
      <c r="G9" s="61"/>
      <c r="H9" s="22"/>
      <c r="I9" s="22"/>
      <c r="J9" s="21"/>
    </row>
    <row r="10" spans="1:10" s="3" customFormat="1" ht="15" customHeight="1">
      <c r="A10" s="161" t="s">
        <v>75</v>
      </c>
      <c r="B10" s="148" t="s">
        <v>60</v>
      </c>
      <c r="C10" s="149"/>
      <c r="D10" s="150" t="s">
        <v>115</v>
      </c>
      <c r="E10" s="148" t="s">
        <v>61</v>
      </c>
      <c r="F10" s="149"/>
      <c r="G10" s="150" t="s">
        <v>116</v>
      </c>
      <c r="H10" s="153" t="s">
        <v>62</v>
      </c>
      <c r="I10" s="149"/>
      <c r="J10" s="150" t="s">
        <v>117</v>
      </c>
    </row>
    <row r="11" spans="1:10" s="3" customFormat="1" ht="24.75" customHeight="1">
      <c r="A11" s="162"/>
      <c r="B11" s="154" t="s">
        <v>114</v>
      </c>
      <c r="C11" s="155"/>
      <c r="D11" s="151"/>
      <c r="E11" s="154" t="s">
        <v>91</v>
      </c>
      <c r="F11" s="155"/>
      <c r="G11" s="151"/>
      <c r="H11" s="156" t="s">
        <v>89</v>
      </c>
      <c r="I11" s="155"/>
      <c r="J11" s="151"/>
    </row>
    <row r="12" spans="1:10" s="3" customFormat="1" ht="42" customHeight="1">
      <c r="A12" s="163"/>
      <c r="B12" s="12" t="s">
        <v>17</v>
      </c>
      <c r="C12" s="84" t="s">
        <v>19</v>
      </c>
      <c r="D12" s="152"/>
      <c r="E12" s="12" t="s">
        <v>17</v>
      </c>
      <c r="F12" s="84" t="s">
        <v>19</v>
      </c>
      <c r="G12" s="152"/>
      <c r="H12" s="126" t="s">
        <v>17</v>
      </c>
      <c r="I12" s="84" t="s">
        <v>19</v>
      </c>
      <c r="J12" s="152"/>
    </row>
    <row r="13" spans="1:10" s="3" customFormat="1" ht="15">
      <c r="A13" s="106" t="s">
        <v>32</v>
      </c>
      <c r="B13" s="73"/>
      <c r="C13" s="104"/>
      <c r="D13" s="103"/>
      <c r="E13" s="73"/>
      <c r="F13" s="104"/>
      <c r="G13" s="103"/>
      <c r="H13" s="101"/>
      <c r="I13" s="102"/>
      <c r="J13" s="105"/>
    </row>
    <row r="14" spans="1:10" s="3" customFormat="1" ht="15">
      <c r="A14" s="100" t="s">
        <v>108</v>
      </c>
      <c r="B14" s="120">
        <f>SUM(B15:B18)</f>
        <v>75</v>
      </c>
      <c r="C14" s="120">
        <f>SUM(C15:C18)</f>
        <v>140</v>
      </c>
      <c r="D14" s="113">
        <f>B14-C14</f>
        <v>-65</v>
      </c>
      <c r="E14" s="120">
        <f>SUM(E15:E18)</f>
        <v>75</v>
      </c>
      <c r="F14" s="120">
        <f>SUM(F15:F18)</f>
        <v>114</v>
      </c>
      <c r="G14" s="113">
        <f>E14-F14</f>
        <v>-39</v>
      </c>
      <c r="H14" s="112">
        <f>SUM(H15:H18)</f>
        <v>100</v>
      </c>
      <c r="I14" s="112">
        <f>SUM(I15:I18)</f>
        <v>4</v>
      </c>
      <c r="J14" s="114">
        <f>H14-I14</f>
        <v>96</v>
      </c>
    </row>
    <row r="15" spans="1:10" s="3" customFormat="1" ht="15">
      <c r="A15" s="108" t="s">
        <v>100</v>
      </c>
      <c r="B15" s="73">
        <v>20</v>
      </c>
      <c r="C15" s="104">
        <f>'Ком.прием'!C4</f>
        <v>27</v>
      </c>
      <c r="D15" s="103">
        <f>B15-C15</f>
        <v>-7</v>
      </c>
      <c r="E15" s="73">
        <v>25</v>
      </c>
      <c r="F15" s="104">
        <f>'Ком.прием'!D4</f>
        <v>20</v>
      </c>
      <c r="G15" s="103">
        <f>E15-F15</f>
        <v>5</v>
      </c>
      <c r="H15" s="73">
        <v>0</v>
      </c>
      <c r="I15" s="107">
        <f>'Ком.прием'!E4</f>
        <v>0</v>
      </c>
      <c r="J15" s="105">
        <f>H15-I15</f>
        <v>0</v>
      </c>
    </row>
    <row r="16" spans="1:10" s="3" customFormat="1" ht="15">
      <c r="A16" s="108" t="s">
        <v>101</v>
      </c>
      <c r="B16" s="73">
        <v>25</v>
      </c>
      <c r="C16" s="104">
        <f>'Ком.прием'!C5</f>
        <v>57</v>
      </c>
      <c r="D16" s="103">
        <f>B16-C16</f>
        <v>-32</v>
      </c>
      <c r="E16" s="73">
        <v>25</v>
      </c>
      <c r="F16" s="104">
        <f>'Ком.прием'!D5</f>
        <v>31</v>
      </c>
      <c r="G16" s="103">
        <f>E16-F16</f>
        <v>-6</v>
      </c>
      <c r="H16" s="73">
        <v>30</v>
      </c>
      <c r="I16" s="107">
        <f>'Ком.прием'!E5</f>
        <v>0</v>
      </c>
      <c r="J16" s="105">
        <f>H16-I16</f>
        <v>30</v>
      </c>
    </row>
    <row r="17" spans="1:10" s="3" customFormat="1" ht="15">
      <c r="A17" s="108" t="s">
        <v>102</v>
      </c>
      <c r="B17" s="73">
        <v>30</v>
      </c>
      <c r="C17" s="104">
        <f>'Ком.прием'!C6</f>
        <v>56</v>
      </c>
      <c r="D17" s="103">
        <f>B17-C17</f>
        <v>-26</v>
      </c>
      <c r="E17" s="73">
        <v>25</v>
      </c>
      <c r="F17" s="104">
        <f>'Ком.прием'!D6</f>
        <v>63</v>
      </c>
      <c r="G17" s="103">
        <f>E17-F17</f>
        <v>-38</v>
      </c>
      <c r="H17" s="73">
        <v>40</v>
      </c>
      <c r="I17" s="107">
        <f>'Ком.прием'!E6</f>
        <v>4</v>
      </c>
      <c r="J17" s="105">
        <f>H17-I17</f>
        <v>36</v>
      </c>
    </row>
    <row r="18" spans="1:10" s="3" customFormat="1" ht="25.5">
      <c r="A18" s="108" t="s">
        <v>103</v>
      </c>
      <c r="B18" s="73"/>
      <c r="C18" s="104">
        <f>'Ком.прием'!C7</f>
        <v>0</v>
      </c>
      <c r="D18" s="103">
        <f>B18-C18</f>
        <v>0</v>
      </c>
      <c r="E18" s="73">
        <v>0</v>
      </c>
      <c r="F18" s="104">
        <f>'Ком.прием'!D7</f>
        <v>0</v>
      </c>
      <c r="G18" s="103">
        <f>E18-F18</f>
        <v>0</v>
      </c>
      <c r="H18" s="73">
        <v>30</v>
      </c>
      <c r="I18" s="107">
        <f>'Ком.прием'!E7</f>
        <v>0</v>
      </c>
      <c r="J18" s="105">
        <f>H18-I18</f>
        <v>30</v>
      </c>
    </row>
    <row r="19" spans="1:10" s="3" customFormat="1" ht="15">
      <c r="A19" s="100"/>
      <c r="B19" s="73"/>
      <c r="C19" s="104"/>
      <c r="D19" s="103"/>
      <c r="E19" s="73"/>
      <c r="F19" s="104"/>
      <c r="G19" s="103"/>
      <c r="H19" s="73"/>
      <c r="I19" s="104"/>
      <c r="J19" s="105"/>
    </row>
    <row r="20" spans="1:10" s="3" customFormat="1" ht="15">
      <c r="A20" s="106" t="s">
        <v>33</v>
      </c>
      <c r="B20" s="73"/>
      <c r="C20" s="104"/>
      <c r="D20" s="103"/>
      <c r="E20" s="73"/>
      <c r="F20" s="104"/>
      <c r="G20" s="103"/>
      <c r="H20" s="73"/>
      <c r="I20" s="102"/>
      <c r="J20" s="105"/>
    </row>
    <row r="21" spans="1:10" s="3" customFormat="1" ht="15">
      <c r="A21" s="109" t="s">
        <v>109</v>
      </c>
      <c r="B21" s="73">
        <v>15</v>
      </c>
      <c r="C21" s="104">
        <f>'Ком.прием'!C8</f>
        <v>15</v>
      </c>
      <c r="D21" s="103">
        <f>B21-C21</f>
        <v>0</v>
      </c>
      <c r="E21" s="73">
        <v>15</v>
      </c>
      <c r="F21" s="104">
        <f>'Ком.прием'!D8</f>
        <v>14</v>
      </c>
      <c r="G21" s="103">
        <f>E21-F21</f>
        <v>1</v>
      </c>
      <c r="H21" s="73">
        <v>0</v>
      </c>
      <c r="I21" s="104">
        <f>'Ком.прием'!E8</f>
        <v>6</v>
      </c>
      <c r="J21" s="105">
        <f>H21-I21</f>
        <v>-6</v>
      </c>
    </row>
    <row r="22" spans="1:10" s="3" customFormat="1" ht="15.75" thickBot="1">
      <c r="A22" s="108" t="s">
        <v>105</v>
      </c>
      <c r="B22" s="73"/>
      <c r="C22" s="102"/>
      <c r="D22" s="103"/>
      <c r="E22" s="73"/>
      <c r="F22" s="102"/>
      <c r="G22" s="103"/>
      <c r="H22" s="101"/>
      <c r="I22" s="102"/>
      <c r="J22" s="105"/>
    </row>
    <row r="23" spans="1:10" ht="13.5" thickBot="1">
      <c r="A23" s="110" t="s">
        <v>16</v>
      </c>
      <c r="B23" s="111">
        <f>SUM(B14,B21)</f>
        <v>90</v>
      </c>
      <c r="C23" s="111">
        <f>SUM(C14,C21)</f>
        <v>155</v>
      </c>
      <c r="D23" s="103">
        <f>B23-C23</f>
        <v>-65</v>
      </c>
      <c r="E23" s="111">
        <f>SUM(E14,E21)</f>
        <v>90</v>
      </c>
      <c r="F23" s="111">
        <f>SUM(F14,F21)</f>
        <v>128</v>
      </c>
      <c r="G23" s="103">
        <f>E23-F23</f>
        <v>-38</v>
      </c>
      <c r="H23" s="111">
        <f>SUM(H14,H21)</f>
        <v>100</v>
      </c>
      <c r="I23" s="111">
        <f>SUM(I14,I21)</f>
        <v>10</v>
      </c>
      <c r="J23" s="105">
        <f>H23-I23</f>
        <v>90</v>
      </c>
    </row>
    <row r="24" ht="15.75" thickTop="1"/>
  </sheetData>
  <sheetProtection/>
  <mergeCells count="13">
    <mergeCell ref="J10:J12"/>
    <mergeCell ref="A1:J1"/>
    <mergeCell ref="A3:C3"/>
    <mergeCell ref="A4:J4"/>
    <mergeCell ref="A10:A12"/>
    <mergeCell ref="B10:C10"/>
    <mergeCell ref="D10:D12"/>
    <mergeCell ref="E10:F10"/>
    <mergeCell ref="G10:G12"/>
    <mergeCell ref="H10:I10"/>
    <mergeCell ref="B11:C11"/>
    <mergeCell ref="E11:F11"/>
    <mergeCell ref="H11:I11"/>
  </mergeCells>
  <printOptions/>
  <pageMargins left="0.86" right="0.34" top="0.6" bottom="0.38" header="0.5" footer="0.28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20" zoomScaleNormal="120" zoomScaleSheetLayoutView="130" workbookViewId="0" topLeftCell="A1">
      <selection activeCell="B12" sqref="B12:B13"/>
    </sheetView>
  </sheetViews>
  <sheetFormatPr defaultColWidth="9.00390625" defaultRowHeight="12.75"/>
  <cols>
    <col min="1" max="1" width="19.375" style="1" customWidth="1"/>
    <col min="2" max="2" width="54.75390625" style="2" customWidth="1"/>
    <col min="3" max="3" width="5.125" style="15" customWidth="1"/>
    <col min="4" max="5" width="5.375" style="5" customWidth="1"/>
    <col min="6" max="6" width="7.875" style="0" customWidth="1"/>
    <col min="7" max="7" width="9.75390625" style="0" customWidth="1"/>
    <col min="8" max="8" width="5.00390625" style="0" customWidth="1"/>
    <col min="9" max="9" width="7.375" style="67" customWidth="1"/>
    <col min="10" max="10" width="7.875" style="67" customWidth="1"/>
    <col min="11" max="11" width="7.75390625" style="67" customWidth="1"/>
    <col min="12" max="12" width="7.375" style="0" customWidth="1"/>
  </cols>
  <sheetData>
    <row r="1" spans="1:11" ht="42" customHeight="1" thickBot="1">
      <c r="A1" s="176" t="s">
        <v>120</v>
      </c>
      <c r="B1" s="177"/>
      <c r="C1" s="177"/>
      <c r="D1" s="177"/>
      <c r="E1" s="177"/>
      <c r="F1" s="177"/>
      <c r="G1" s="177"/>
      <c r="H1" s="136"/>
      <c r="I1" s="172" t="s">
        <v>90</v>
      </c>
      <c r="J1" s="173"/>
      <c r="K1" s="173"/>
    </row>
    <row r="2" spans="1:11" ht="12.75" customHeight="1">
      <c r="A2" s="178" t="s">
        <v>93</v>
      </c>
      <c r="B2" s="179"/>
      <c r="C2" s="179" t="s">
        <v>15</v>
      </c>
      <c r="D2" s="179"/>
      <c r="E2" s="179"/>
      <c r="F2" s="174" t="s">
        <v>0</v>
      </c>
      <c r="G2" s="182" t="s">
        <v>1</v>
      </c>
      <c r="H2" s="137"/>
      <c r="I2" s="65" t="s">
        <v>26</v>
      </c>
      <c r="J2" s="65" t="s">
        <v>22</v>
      </c>
      <c r="K2" s="65" t="s">
        <v>25</v>
      </c>
    </row>
    <row r="3" spans="1:11" ht="13.5" thickBot="1">
      <c r="A3" s="180"/>
      <c r="B3" s="181"/>
      <c r="C3" s="53">
        <v>1</v>
      </c>
      <c r="D3" s="52">
        <v>2</v>
      </c>
      <c r="E3" s="52">
        <v>3</v>
      </c>
      <c r="F3" s="175"/>
      <c r="G3" s="183"/>
      <c r="H3" s="138"/>
      <c r="I3" s="65"/>
      <c r="J3" s="70"/>
      <c r="K3" s="65"/>
    </row>
    <row r="4" spans="1:12" ht="25.5">
      <c r="A4" s="164" t="s">
        <v>6</v>
      </c>
      <c r="B4" s="83" t="s">
        <v>97</v>
      </c>
      <c r="C4" s="29">
        <v>27</v>
      </c>
      <c r="D4" s="29">
        <v>20</v>
      </c>
      <c r="E4" s="29"/>
      <c r="F4" s="30">
        <f>SUM(C4:E4)</f>
        <v>47</v>
      </c>
      <c r="G4" s="167">
        <f>SUM(F4:F7)</f>
        <v>259</v>
      </c>
      <c r="H4" s="139"/>
      <c r="I4" s="72"/>
      <c r="J4" s="140">
        <v>23</v>
      </c>
      <c r="K4" s="66"/>
      <c r="L4" s="6"/>
    </row>
    <row r="5" spans="1:12" ht="12.75">
      <c r="A5" s="165"/>
      <c r="B5" s="81" t="s">
        <v>96</v>
      </c>
      <c r="C5" s="14">
        <v>57</v>
      </c>
      <c r="D5" s="14">
        <v>32</v>
      </c>
      <c r="E5" s="14"/>
      <c r="F5" s="9">
        <f>SUM(C5:E5)</f>
        <v>89</v>
      </c>
      <c r="G5" s="168"/>
      <c r="H5" s="139"/>
      <c r="I5" s="72"/>
      <c r="J5" s="140">
        <v>59</v>
      </c>
      <c r="K5" s="66"/>
      <c r="L5" s="6"/>
    </row>
    <row r="6" spans="1:12" ht="25.5">
      <c r="A6" s="165"/>
      <c r="B6" s="81" t="s">
        <v>95</v>
      </c>
      <c r="C6" s="14">
        <v>56</v>
      </c>
      <c r="D6" s="14">
        <v>63</v>
      </c>
      <c r="E6" s="14">
        <v>4</v>
      </c>
      <c r="F6" s="9">
        <f>SUM(C6:E6)</f>
        <v>123</v>
      </c>
      <c r="G6" s="168"/>
      <c r="H6" s="139"/>
      <c r="I6" s="72"/>
      <c r="J6" s="140">
        <v>54</v>
      </c>
      <c r="K6" s="66"/>
      <c r="L6" s="6"/>
    </row>
    <row r="7" spans="1:12" ht="28.5" customHeight="1" thickBot="1">
      <c r="A7" s="166"/>
      <c r="B7" s="78" t="s">
        <v>94</v>
      </c>
      <c r="C7" s="33"/>
      <c r="D7" s="33"/>
      <c r="E7" s="33"/>
      <c r="F7" s="34">
        <f>SUM(C7:E7)</f>
        <v>0</v>
      </c>
      <c r="G7" s="169"/>
      <c r="H7" s="139"/>
      <c r="I7" s="72"/>
      <c r="J7" s="140"/>
      <c r="K7" s="66"/>
      <c r="L7" s="6"/>
    </row>
    <row r="8" spans="1:12" ht="26.25" thickBot="1">
      <c r="A8" s="134" t="s">
        <v>78</v>
      </c>
      <c r="B8" s="78" t="s">
        <v>92</v>
      </c>
      <c r="C8" s="33">
        <v>16</v>
      </c>
      <c r="D8" s="33">
        <v>16</v>
      </c>
      <c r="E8" s="33">
        <v>7</v>
      </c>
      <c r="F8" s="34">
        <f>SUM(C8:E8)</f>
        <v>39</v>
      </c>
      <c r="G8" s="35">
        <f>F8</f>
        <v>39</v>
      </c>
      <c r="H8" s="139"/>
      <c r="I8" s="72"/>
      <c r="J8" s="140">
        <v>15</v>
      </c>
      <c r="K8" s="66"/>
      <c r="L8" s="6"/>
    </row>
    <row r="9" spans="1:11" ht="13.5" customHeight="1" thickBot="1">
      <c r="A9" s="170" t="s">
        <v>110</v>
      </c>
      <c r="B9" s="171"/>
      <c r="C9" s="43">
        <f aca="true" t="shared" si="0" ref="C9:J9">SUM(C4:C8)</f>
        <v>156</v>
      </c>
      <c r="D9" s="43">
        <f t="shared" si="0"/>
        <v>131</v>
      </c>
      <c r="E9" s="43">
        <f t="shared" si="0"/>
        <v>11</v>
      </c>
      <c r="F9" s="43">
        <f t="shared" si="0"/>
        <v>298</v>
      </c>
      <c r="G9" s="44">
        <f t="shared" si="0"/>
        <v>298</v>
      </c>
      <c r="H9" s="139"/>
      <c r="I9" s="76">
        <f t="shared" si="0"/>
        <v>0</v>
      </c>
      <c r="J9" s="141">
        <f t="shared" si="0"/>
        <v>151</v>
      </c>
      <c r="K9" s="66">
        <f>SUM(I9:J9)</f>
        <v>151</v>
      </c>
    </row>
  </sheetData>
  <sheetProtection/>
  <mergeCells count="9">
    <mergeCell ref="A4:A7"/>
    <mergeCell ref="G4:G7"/>
    <mergeCell ref="A9:B9"/>
    <mergeCell ref="I1:K1"/>
    <mergeCell ref="F2:F3"/>
    <mergeCell ref="A1:G1"/>
    <mergeCell ref="A2:B3"/>
    <mergeCell ref="G2:G3"/>
    <mergeCell ref="C2:E2"/>
  </mergeCells>
  <printOptions/>
  <pageMargins left="0.67" right="0.32" top="0.65" bottom="0.43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20" zoomScaleNormal="120" zoomScaleSheetLayoutView="145" zoomScalePageLayoutView="0" workbookViewId="0" topLeftCell="A1">
      <selection activeCell="B12" sqref="B12"/>
    </sheetView>
  </sheetViews>
  <sheetFormatPr defaultColWidth="9.00390625" defaultRowHeight="12.75"/>
  <cols>
    <col min="1" max="1" width="19.375" style="1" customWidth="1"/>
    <col min="2" max="2" width="54.75390625" style="2" customWidth="1"/>
    <col min="3" max="3" width="5.125" style="15" customWidth="1"/>
    <col min="4" max="5" width="5.375" style="5" customWidth="1"/>
    <col min="6" max="6" width="7.875" style="0" customWidth="1"/>
    <col min="7" max="7" width="9.75390625" style="0" customWidth="1"/>
    <col min="8" max="8" width="8.875" style="67" customWidth="1"/>
    <col min="9" max="9" width="9.00390625" style="67" customWidth="1"/>
  </cols>
  <sheetData>
    <row r="1" spans="1:9" ht="29.25" customHeight="1" thickBot="1">
      <c r="A1" s="176" t="s">
        <v>121</v>
      </c>
      <c r="B1" s="177"/>
      <c r="C1" s="177"/>
      <c r="D1" s="177"/>
      <c r="E1" s="177"/>
      <c r="F1" s="177"/>
      <c r="G1" s="177"/>
      <c r="H1" s="184" t="s">
        <v>90</v>
      </c>
      <c r="I1" s="185"/>
    </row>
    <row r="2" spans="1:9" ht="12.75">
      <c r="A2" s="178" t="s">
        <v>93</v>
      </c>
      <c r="B2" s="179"/>
      <c r="C2" s="179" t="s">
        <v>15</v>
      </c>
      <c r="D2" s="179"/>
      <c r="E2" s="179"/>
      <c r="F2" s="174" t="s">
        <v>0</v>
      </c>
      <c r="G2" s="182" t="s">
        <v>1</v>
      </c>
      <c r="H2" s="68" t="s">
        <v>22</v>
      </c>
      <c r="I2" s="65" t="s">
        <v>25</v>
      </c>
    </row>
    <row r="3" spans="1:9" ht="13.5" thickBot="1">
      <c r="A3" s="180"/>
      <c r="B3" s="181"/>
      <c r="C3" s="53">
        <v>1</v>
      </c>
      <c r="D3" s="52">
        <v>2</v>
      </c>
      <c r="E3" s="52">
        <v>3</v>
      </c>
      <c r="F3" s="175"/>
      <c r="G3" s="183"/>
      <c r="H3" s="82"/>
      <c r="I3" s="65"/>
    </row>
    <row r="4" spans="1:9" ht="25.5">
      <c r="A4" s="186" t="s">
        <v>6</v>
      </c>
      <c r="B4" s="83" t="s">
        <v>97</v>
      </c>
      <c r="C4" s="29">
        <v>27</v>
      </c>
      <c r="D4" s="29">
        <v>20</v>
      </c>
      <c r="E4" s="29"/>
      <c r="F4" s="30">
        <f>SUM(C4:E4)</f>
        <v>47</v>
      </c>
      <c r="G4" s="167">
        <f>SUM(F4:F7)</f>
        <v>258</v>
      </c>
      <c r="H4" s="71">
        <v>23</v>
      </c>
      <c r="I4" s="66"/>
    </row>
    <row r="5" spans="1:9" ht="12.75">
      <c r="A5" s="187"/>
      <c r="B5" s="81" t="s">
        <v>96</v>
      </c>
      <c r="C5" s="14">
        <v>57</v>
      </c>
      <c r="D5" s="14">
        <v>31</v>
      </c>
      <c r="E5" s="14"/>
      <c r="F5" s="9">
        <f>SUM(C5:E5)</f>
        <v>88</v>
      </c>
      <c r="G5" s="168"/>
      <c r="H5" s="71">
        <v>59</v>
      </c>
      <c r="I5" s="66"/>
    </row>
    <row r="6" spans="1:9" ht="25.5">
      <c r="A6" s="187"/>
      <c r="B6" s="81" t="s">
        <v>95</v>
      </c>
      <c r="C6" s="14">
        <v>56</v>
      </c>
      <c r="D6" s="14">
        <v>63</v>
      </c>
      <c r="E6" s="14">
        <v>4</v>
      </c>
      <c r="F6" s="9">
        <f>SUM(C6:E6)</f>
        <v>123</v>
      </c>
      <c r="G6" s="168"/>
      <c r="H6" s="71">
        <v>54</v>
      </c>
      <c r="I6" s="66"/>
    </row>
    <row r="7" spans="1:9" ht="30" customHeight="1" thickBot="1">
      <c r="A7" s="188"/>
      <c r="B7" s="78" t="s">
        <v>94</v>
      </c>
      <c r="C7" s="33"/>
      <c r="D7" s="33"/>
      <c r="E7" s="33"/>
      <c r="F7" s="34">
        <f>SUM(C7:E7)</f>
        <v>0</v>
      </c>
      <c r="G7" s="169"/>
      <c r="H7" s="71"/>
      <c r="I7" s="66"/>
    </row>
    <row r="8" spans="1:9" ht="26.25" thickBot="1">
      <c r="A8" s="131" t="s">
        <v>78</v>
      </c>
      <c r="B8" s="78" t="s">
        <v>92</v>
      </c>
      <c r="C8" s="33">
        <v>15</v>
      </c>
      <c r="D8" s="33">
        <v>14</v>
      </c>
      <c r="E8" s="33">
        <v>6</v>
      </c>
      <c r="F8" s="34">
        <f>SUM(C8:E8)</f>
        <v>35</v>
      </c>
      <c r="G8" s="129">
        <f>F8</f>
        <v>35</v>
      </c>
      <c r="H8" s="71">
        <v>15</v>
      </c>
      <c r="I8" s="66"/>
    </row>
    <row r="9" spans="1:9" ht="13.5" thickBot="1">
      <c r="A9" s="170" t="s">
        <v>111</v>
      </c>
      <c r="B9" s="171"/>
      <c r="C9" s="43">
        <f>SUM(C4:C8)</f>
        <v>155</v>
      </c>
      <c r="D9" s="43">
        <f>SUM(D4:D8)</f>
        <v>128</v>
      </c>
      <c r="E9" s="43">
        <f>SUM(E4:E8)</f>
        <v>10</v>
      </c>
      <c r="F9" s="43">
        <f>SUM(F4:F8)</f>
        <v>293</v>
      </c>
      <c r="G9" s="44">
        <f>SUM(G4:G8)</f>
        <v>293</v>
      </c>
      <c r="H9" s="75">
        <f>SUM(H8:H8)</f>
        <v>15</v>
      </c>
      <c r="I9" s="66">
        <f>SUM(H9:H9)</f>
        <v>15</v>
      </c>
    </row>
  </sheetData>
  <sheetProtection/>
  <mergeCells count="9">
    <mergeCell ref="G4:G7"/>
    <mergeCell ref="A2:B3"/>
    <mergeCell ref="A9:B9"/>
    <mergeCell ref="H1:I1"/>
    <mergeCell ref="A1:G1"/>
    <mergeCell ref="C2:E2"/>
    <mergeCell ref="F2:F3"/>
    <mergeCell ref="G2:G3"/>
    <mergeCell ref="A4:A7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130" zoomScaleSheetLayoutView="130" zoomScalePageLayoutView="0" workbookViewId="0" topLeftCell="A1">
      <selection activeCell="B11" sqref="B11"/>
    </sheetView>
  </sheetViews>
  <sheetFormatPr defaultColWidth="9.00390625" defaultRowHeight="12.75"/>
  <cols>
    <col min="1" max="1" width="19.375" style="1" customWidth="1"/>
    <col min="2" max="2" width="54.75390625" style="2" customWidth="1"/>
    <col min="3" max="3" width="5.125" style="15" customWidth="1"/>
    <col min="4" max="5" width="5.375" style="5" customWidth="1"/>
    <col min="6" max="6" width="7.875" style="0" customWidth="1"/>
    <col min="7" max="7" width="9.75390625" style="0" customWidth="1"/>
    <col min="8" max="8" width="6.25390625" style="67" customWidth="1"/>
    <col min="9" max="9" width="7.00390625" style="67" customWidth="1"/>
    <col min="10" max="10" width="7.25390625" style="67" customWidth="1"/>
  </cols>
  <sheetData>
    <row r="1" spans="1:10" ht="30" customHeight="1" thickBot="1">
      <c r="A1" s="176" t="s">
        <v>122</v>
      </c>
      <c r="B1" s="177"/>
      <c r="C1" s="177"/>
      <c r="D1" s="177"/>
      <c r="E1" s="177"/>
      <c r="F1" s="177"/>
      <c r="G1" s="177"/>
      <c r="H1" s="189" t="s">
        <v>90</v>
      </c>
      <c r="I1" s="173"/>
      <c r="J1" s="173"/>
    </row>
    <row r="2" spans="1:10" ht="12.75">
      <c r="A2" s="178" t="s">
        <v>93</v>
      </c>
      <c r="B2" s="179"/>
      <c r="C2" s="179" t="s">
        <v>15</v>
      </c>
      <c r="D2" s="179"/>
      <c r="E2" s="179"/>
      <c r="F2" s="174" t="s">
        <v>0</v>
      </c>
      <c r="G2" s="182" t="s">
        <v>1</v>
      </c>
      <c r="H2" s="68" t="s">
        <v>26</v>
      </c>
      <c r="I2" s="65" t="s">
        <v>82</v>
      </c>
      <c r="J2" s="65" t="s">
        <v>25</v>
      </c>
    </row>
    <row r="3" spans="1:10" ht="13.5" thickBot="1">
      <c r="A3" s="180"/>
      <c r="B3" s="181"/>
      <c r="C3" s="53">
        <v>1</v>
      </c>
      <c r="D3" s="52">
        <v>2</v>
      </c>
      <c r="E3" s="52">
        <v>3</v>
      </c>
      <c r="F3" s="175"/>
      <c r="G3" s="183"/>
      <c r="H3" s="68"/>
      <c r="I3" s="70"/>
      <c r="J3" s="65"/>
    </row>
    <row r="4" spans="1:10" ht="25.5">
      <c r="A4" s="164" t="s">
        <v>6</v>
      </c>
      <c r="B4" s="83" t="s">
        <v>97</v>
      </c>
      <c r="C4" s="45">
        <f>'Бюджет и ком.прием'!C4-'Ком.прием'!C4</f>
        <v>0</v>
      </c>
      <c r="D4" s="45">
        <f>'Бюджет и ком.прием'!D4-'Ком.прием'!D4</f>
        <v>0</v>
      </c>
      <c r="E4" s="45">
        <f>'Бюджет и ком.прием'!E4-'Ком.прием'!E4</f>
        <v>0</v>
      </c>
      <c r="F4" s="46">
        <f>SUM(C4:E4)</f>
        <v>0</v>
      </c>
      <c r="G4" s="167">
        <f>SUM(F4:F7)</f>
        <v>1</v>
      </c>
      <c r="H4" s="63"/>
      <c r="I4" s="71"/>
      <c r="J4" s="66"/>
    </row>
    <row r="5" spans="1:10" ht="12.75">
      <c r="A5" s="165"/>
      <c r="B5" s="81" t="s">
        <v>96</v>
      </c>
      <c r="C5" s="14">
        <f>'Бюджет и ком.прием'!C5-'Ком.прием'!C5</f>
        <v>0</v>
      </c>
      <c r="D5" s="14">
        <f>'Бюджет и ком.прием'!D5-'Ком.прием'!D5</f>
        <v>1</v>
      </c>
      <c r="E5" s="14">
        <f>'Бюджет и ком.прием'!E5-'Ком.прием'!E5</f>
        <v>0</v>
      </c>
      <c r="F5" s="9">
        <f>SUM(C5:E5)</f>
        <v>1</v>
      </c>
      <c r="G5" s="168"/>
      <c r="H5" s="63"/>
      <c r="I5" s="71"/>
      <c r="J5" s="66"/>
    </row>
    <row r="6" spans="1:10" ht="25.5">
      <c r="A6" s="165"/>
      <c r="B6" s="81" t="s">
        <v>95</v>
      </c>
      <c r="C6" s="14">
        <f>'Бюджет и ком.прием'!C6-'Ком.прием'!C6</f>
        <v>0</v>
      </c>
      <c r="D6" s="14">
        <f>'Бюджет и ком.прием'!D6-'Ком.прием'!D6</f>
        <v>0</v>
      </c>
      <c r="E6" s="14">
        <f>'Бюджет и ком.прием'!E6-'Ком.прием'!E6</f>
        <v>0</v>
      </c>
      <c r="F6" s="9">
        <f>SUM(C6:E6)</f>
        <v>0</v>
      </c>
      <c r="G6" s="168"/>
      <c r="H6" s="63"/>
      <c r="I6" s="71"/>
      <c r="J6" s="66"/>
    </row>
    <row r="7" spans="1:10" ht="39" thickBot="1">
      <c r="A7" s="190"/>
      <c r="B7" s="132" t="s">
        <v>94</v>
      </c>
      <c r="C7" s="56">
        <f>'Бюджет и ком.прием'!C7-'Ком.прием'!C7</f>
        <v>0</v>
      </c>
      <c r="D7" s="56">
        <f>'Бюджет и ком.прием'!D7-'Ком.прием'!D7</f>
        <v>0</v>
      </c>
      <c r="E7" s="56">
        <f>'Бюджет и ком.прием'!E7-'Ком.прием'!E7</f>
        <v>0</v>
      </c>
      <c r="F7" s="57">
        <f>SUM(C7:E7)</f>
        <v>0</v>
      </c>
      <c r="G7" s="168"/>
      <c r="H7" s="63"/>
      <c r="I7" s="71"/>
      <c r="J7" s="66"/>
    </row>
    <row r="8" spans="1:10" ht="26.25" thickBot="1">
      <c r="A8" s="135" t="s">
        <v>78</v>
      </c>
      <c r="B8" s="133" t="s">
        <v>92</v>
      </c>
      <c r="C8" s="42">
        <f>'Бюджет и ком.прием'!C8-'Ком.прием'!C8</f>
        <v>1</v>
      </c>
      <c r="D8" s="42">
        <f>'Бюджет и ком.прием'!D8-'Ком.прием'!D8</f>
        <v>2</v>
      </c>
      <c r="E8" s="42">
        <f>'Бюджет и ком.прием'!E8-'Ком.прием'!E8</f>
        <v>1</v>
      </c>
      <c r="F8" s="43">
        <f>SUM(C8:E8)</f>
        <v>4</v>
      </c>
      <c r="G8" s="44">
        <f>F8</f>
        <v>4</v>
      </c>
      <c r="H8" s="63"/>
      <c r="I8" s="71"/>
      <c r="J8" s="66"/>
    </row>
    <row r="9" spans="1:10" ht="13.5" customHeight="1" thickBot="1">
      <c r="A9" s="170" t="s">
        <v>112</v>
      </c>
      <c r="B9" s="171"/>
      <c r="C9" s="43">
        <f>SUM(C4:C8)</f>
        <v>1</v>
      </c>
      <c r="D9" s="43">
        <f>SUM(D4:D8)</f>
        <v>3</v>
      </c>
      <c r="E9" s="43">
        <f>SUM(E4:E8)</f>
        <v>1</v>
      </c>
      <c r="F9" s="43">
        <f>SUM(F4:F8)</f>
        <v>5</v>
      </c>
      <c r="G9" s="44">
        <f>SUM(G4:G8)</f>
        <v>5</v>
      </c>
      <c r="H9" s="69">
        <f>SUM(H8:H8)</f>
        <v>0</v>
      </c>
      <c r="I9" s="75">
        <f>SUM(I8:I8)</f>
        <v>0</v>
      </c>
      <c r="J9" s="66">
        <f>SUM(H9:I9)</f>
        <v>0</v>
      </c>
    </row>
  </sheetData>
  <sheetProtection/>
  <mergeCells count="9">
    <mergeCell ref="A2:B3"/>
    <mergeCell ref="A9:B9"/>
    <mergeCell ref="A1:G1"/>
    <mergeCell ref="H1:J1"/>
    <mergeCell ref="C2:E2"/>
    <mergeCell ref="F2:F3"/>
    <mergeCell ref="G2:G3"/>
    <mergeCell ref="A4:A7"/>
    <mergeCell ref="G4:G7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76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115" zoomScaleNormal="70" zoomScaleSheetLayoutView="115" zoomScalePageLayoutView="0" workbookViewId="0" topLeftCell="A1">
      <selection activeCell="A13" sqref="A13:IV13"/>
    </sheetView>
  </sheetViews>
  <sheetFormatPr defaultColWidth="9.00390625" defaultRowHeight="12.75"/>
  <cols>
    <col min="1" max="1" width="57.625" style="0" customWidth="1"/>
  </cols>
  <sheetData>
    <row r="1" spans="1:4" ht="15">
      <c r="A1" s="192" t="s">
        <v>106</v>
      </c>
      <c r="B1" s="193" t="s">
        <v>0</v>
      </c>
      <c r="C1" s="191" t="s">
        <v>24</v>
      </c>
      <c r="D1" s="191"/>
    </row>
    <row r="2" spans="1:4" ht="33" customHeight="1">
      <c r="A2" s="192"/>
      <c r="B2" s="193"/>
      <c r="C2" s="85" t="s">
        <v>23</v>
      </c>
      <c r="D2" s="85" t="s">
        <v>22</v>
      </c>
    </row>
    <row r="3" spans="1:4" ht="15">
      <c r="A3" s="91"/>
      <c r="B3" s="86"/>
      <c r="C3" s="86"/>
      <c r="D3" s="86"/>
    </row>
    <row r="4" spans="1:4" ht="15">
      <c r="A4" s="92" t="s">
        <v>32</v>
      </c>
      <c r="B4" s="85"/>
      <c r="C4" s="85"/>
      <c r="D4" s="85"/>
    </row>
    <row r="5" spans="1:4" ht="15">
      <c r="A5" s="91" t="s">
        <v>99</v>
      </c>
      <c r="B5" s="88">
        <f aca="true" t="shared" si="0" ref="B5:B10">SUM(C5:D5)</f>
        <v>259</v>
      </c>
      <c r="C5" s="85">
        <f>SUM(C6:C9)</f>
        <v>1</v>
      </c>
      <c r="D5" s="85">
        <f>SUM(D6:D9)</f>
        <v>258</v>
      </c>
    </row>
    <row r="6" spans="1:4" ht="15">
      <c r="A6" s="94" t="s">
        <v>100</v>
      </c>
      <c r="B6" s="88">
        <f t="shared" si="0"/>
        <v>47</v>
      </c>
      <c r="C6" s="85">
        <f>Бюджет!F4</f>
        <v>0</v>
      </c>
      <c r="D6" s="85">
        <f>'Ком.прием'!F4</f>
        <v>47</v>
      </c>
    </row>
    <row r="7" spans="1:4" ht="15">
      <c r="A7" s="94" t="s">
        <v>101</v>
      </c>
      <c r="B7" s="88">
        <f t="shared" si="0"/>
        <v>89</v>
      </c>
      <c r="C7" s="85">
        <f>Бюджет!F5</f>
        <v>1</v>
      </c>
      <c r="D7" s="85">
        <f>'Ком.прием'!F5</f>
        <v>88</v>
      </c>
    </row>
    <row r="8" spans="1:4" ht="15">
      <c r="A8" s="94" t="s">
        <v>102</v>
      </c>
      <c r="B8" s="88">
        <f t="shared" si="0"/>
        <v>123</v>
      </c>
      <c r="C8" s="85">
        <f>Бюджет!F6</f>
        <v>0</v>
      </c>
      <c r="D8" s="85">
        <f>'Ком.прием'!F6</f>
        <v>123</v>
      </c>
    </row>
    <row r="9" spans="1:4" ht="30">
      <c r="A9" s="94" t="s">
        <v>103</v>
      </c>
      <c r="B9" s="88">
        <f t="shared" si="0"/>
        <v>0</v>
      </c>
      <c r="C9" s="85">
        <f>Бюджет!F7</f>
        <v>0</v>
      </c>
      <c r="D9" s="85">
        <f>'Ком.прием'!F7</f>
        <v>0</v>
      </c>
    </row>
    <row r="10" spans="1:4" ht="15">
      <c r="A10" s="93"/>
      <c r="B10" s="87">
        <f t="shared" si="0"/>
        <v>259</v>
      </c>
      <c r="C10" s="87">
        <f>SUM(C6:C7:C8:C9)</f>
        <v>1</v>
      </c>
      <c r="D10" s="87">
        <f>SUM(D6:D9)</f>
        <v>258</v>
      </c>
    </row>
    <row r="11" spans="1:4" ht="15">
      <c r="A11" s="93"/>
      <c r="B11" s="86"/>
      <c r="C11" s="86"/>
      <c r="D11" s="86"/>
    </row>
    <row r="12" spans="1:4" ht="15">
      <c r="A12" s="92" t="s">
        <v>33</v>
      </c>
      <c r="B12" s="88"/>
      <c r="C12" s="88"/>
      <c r="D12" s="88"/>
    </row>
    <row r="13" spans="1:4" ht="15">
      <c r="A13" s="95" t="s">
        <v>104</v>
      </c>
      <c r="B13" s="88">
        <f>SUM(C13:D13)</f>
        <v>39</v>
      </c>
      <c r="C13" s="85">
        <f>Бюджет!F8</f>
        <v>4</v>
      </c>
      <c r="D13" s="88">
        <f>'Ком.прием'!F8</f>
        <v>35</v>
      </c>
    </row>
    <row r="14" spans="1:4" ht="15">
      <c r="A14" s="94" t="s">
        <v>105</v>
      </c>
      <c r="B14" s="90">
        <f>SUM(C14:BD14)</f>
        <v>39</v>
      </c>
      <c r="C14" s="90">
        <f>SUM(C13:C13)</f>
        <v>4</v>
      </c>
      <c r="D14" s="90">
        <f>SUM(D13:D13)</f>
        <v>35</v>
      </c>
    </row>
    <row r="15" spans="1:4" ht="15">
      <c r="A15" s="89"/>
      <c r="B15" s="88"/>
      <c r="C15" s="88"/>
      <c r="D15" s="88"/>
    </row>
    <row r="16" spans="1:4" ht="15">
      <c r="A16" s="96" t="s">
        <v>20</v>
      </c>
      <c r="B16" s="97">
        <f>SUM(B10,B14,)</f>
        <v>298</v>
      </c>
      <c r="C16" s="97">
        <f>SUM(C10,C14,)</f>
        <v>5</v>
      </c>
      <c r="D16" s="97">
        <f>SUM(D10,D14,)</f>
        <v>293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115" zoomScaleSheetLayoutView="115" workbookViewId="0" topLeftCell="A1">
      <selection activeCell="B13" sqref="B13"/>
    </sheetView>
  </sheetViews>
  <sheetFormatPr defaultColWidth="9.00390625" defaultRowHeight="12.75"/>
  <cols>
    <col min="1" max="1" width="19.375" style="1" customWidth="1"/>
    <col min="2" max="2" width="60.75390625" style="2" customWidth="1"/>
    <col min="3" max="3" width="5.125" style="15" customWidth="1"/>
    <col min="4" max="5" width="5.375" style="5" customWidth="1"/>
    <col min="6" max="6" width="7.875" style="0" customWidth="1"/>
    <col min="7" max="7" width="9.75390625" style="0" customWidth="1"/>
    <col min="8" max="8" width="11.75390625" style="67" customWidth="1"/>
    <col min="9" max="9" width="7.375" style="0" customWidth="1"/>
  </cols>
  <sheetData>
    <row r="1" spans="1:8" ht="42" customHeight="1" thickBot="1">
      <c r="A1" s="176" t="s">
        <v>123</v>
      </c>
      <c r="B1" s="177"/>
      <c r="C1" s="177"/>
      <c r="D1" s="177"/>
      <c r="E1" s="177"/>
      <c r="F1" s="177"/>
      <c r="G1" s="177"/>
      <c r="H1" s="199" t="s">
        <v>107</v>
      </c>
    </row>
    <row r="2" spans="1:8" ht="12.75" customHeight="1">
      <c r="A2" s="178" t="s">
        <v>93</v>
      </c>
      <c r="B2" s="179"/>
      <c r="C2" s="179" t="s">
        <v>15</v>
      </c>
      <c r="D2" s="179"/>
      <c r="E2" s="179"/>
      <c r="F2" s="174" t="s">
        <v>0</v>
      </c>
      <c r="G2" s="194" t="s">
        <v>1</v>
      </c>
      <c r="H2" s="200"/>
    </row>
    <row r="3" spans="1:8" ht="13.5" thickBot="1">
      <c r="A3" s="180"/>
      <c r="B3" s="181"/>
      <c r="C3" s="53">
        <v>1</v>
      </c>
      <c r="D3" s="52">
        <v>2</v>
      </c>
      <c r="E3" s="52">
        <v>3</v>
      </c>
      <c r="F3" s="175"/>
      <c r="G3" s="195"/>
      <c r="H3" s="201"/>
    </row>
    <row r="4" spans="1:9" ht="25.5">
      <c r="A4" s="164" t="s">
        <v>6</v>
      </c>
      <c r="B4" s="83" t="s">
        <v>97</v>
      </c>
      <c r="C4" s="29"/>
      <c r="D4" s="29"/>
      <c r="E4" s="29"/>
      <c r="F4" s="30">
        <f>SUM(C4:E4)</f>
        <v>0</v>
      </c>
      <c r="G4" s="196">
        <f>SUM(F4:F7)</f>
        <v>0</v>
      </c>
      <c r="H4" s="72"/>
      <c r="I4" s="6"/>
    </row>
    <row r="5" spans="1:9" ht="12.75">
      <c r="A5" s="165"/>
      <c r="B5" s="81" t="s">
        <v>96</v>
      </c>
      <c r="C5" s="14"/>
      <c r="D5" s="14"/>
      <c r="E5" s="14"/>
      <c r="F5" s="9">
        <f>SUM(C5:E5)</f>
        <v>0</v>
      </c>
      <c r="G5" s="197"/>
      <c r="H5" s="72"/>
      <c r="I5" s="6"/>
    </row>
    <row r="6" spans="1:9" ht="25.5">
      <c r="A6" s="165"/>
      <c r="B6" s="81" t="s">
        <v>95</v>
      </c>
      <c r="C6" s="14"/>
      <c r="D6" s="14"/>
      <c r="E6" s="14"/>
      <c r="F6" s="9">
        <f>SUM(C6:E6)</f>
        <v>0</v>
      </c>
      <c r="G6" s="197"/>
      <c r="H6" s="72"/>
      <c r="I6" s="6"/>
    </row>
    <row r="7" spans="1:9" ht="26.25" thickBot="1">
      <c r="A7" s="166"/>
      <c r="B7" s="78" t="s">
        <v>94</v>
      </c>
      <c r="C7" s="33"/>
      <c r="D7" s="33"/>
      <c r="E7" s="33"/>
      <c r="F7" s="34">
        <f>SUM(C7:E7)</f>
        <v>0</v>
      </c>
      <c r="G7" s="198"/>
      <c r="H7" s="72"/>
      <c r="I7" s="6"/>
    </row>
    <row r="8" spans="1:9" ht="26.25" thickBot="1">
      <c r="A8" s="134" t="s">
        <v>78</v>
      </c>
      <c r="B8" s="78" t="s">
        <v>92</v>
      </c>
      <c r="C8" s="33"/>
      <c r="D8" s="33"/>
      <c r="E8" s="33"/>
      <c r="F8" s="34">
        <f>SUM(C8:E8)</f>
        <v>0</v>
      </c>
      <c r="G8" s="130"/>
      <c r="H8" s="72"/>
      <c r="I8" s="6"/>
    </row>
    <row r="9" spans="1:8" ht="13.5" customHeight="1" thickBot="1">
      <c r="A9" s="170" t="s">
        <v>98</v>
      </c>
      <c r="B9" s="171"/>
      <c r="C9" s="43">
        <f>SUM(C4:C8)</f>
        <v>0</v>
      </c>
      <c r="D9" s="43">
        <f>SUM(D4:D8)</f>
        <v>0</v>
      </c>
      <c r="E9" s="43">
        <f>SUM(E4:E8)</f>
        <v>0</v>
      </c>
      <c r="F9" s="43">
        <f>SUM(F4:F8)</f>
        <v>0</v>
      </c>
      <c r="G9" s="64">
        <f>SUM(G4:G8)</f>
        <v>0</v>
      </c>
      <c r="H9" s="76">
        <f>SUM(H8:H8)</f>
        <v>0</v>
      </c>
    </row>
  </sheetData>
  <sheetProtection/>
  <mergeCells count="9">
    <mergeCell ref="G2:G3"/>
    <mergeCell ref="A4:A7"/>
    <mergeCell ref="G4:G7"/>
    <mergeCell ref="A9:B9"/>
    <mergeCell ref="H1:H3"/>
    <mergeCell ref="A1:G1"/>
    <mergeCell ref="A2:B3"/>
    <mergeCell ref="C2:E2"/>
    <mergeCell ref="F2:F3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115" zoomScaleSheetLayoutView="115" workbookViewId="0" topLeftCell="A1">
      <selection activeCell="G12" sqref="G12"/>
    </sheetView>
  </sheetViews>
  <sheetFormatPr defaultColWidth="9.00390625" defaultRowHeight="12.75"/>
  <cols>
    <col min="1" max="1" width="19.375" style="1" customWidth="1"/>
    <col min="2" max="2" width="60.75390625" style="2" customWidth="1"/>
    <col min="3" max="3" width="5.125" style="15" customWidth="1"/>
    <col min="4" max="5" width="5.375" style="5" customWidth="1"/>
    <col min="6" max="6" width="7.875" style="0" customWidth="1"/>
    <col min="7" max="7" width="9.75390625" style="0" customWidth="1"/>
    <col min="8" max="8" width="11.75390625" style="67" customWidth="1"/>
    <col min="10" max="10" width="5.25390625" style="74" customWidth="1"/>
    <col min="11" max="12" width="5.25390625" style="0" customWidth="1"/>
  </cols>
  <sheetData>
    <row r="1" spans="1:12" ht="39" customHeight="1" thickBot="1">
      <c r="A1" s="176" t="s">
        <v>124</v>
      </c>
      <c r="B1" s="177"/>
      <c r="C1" s="177"/>
      <c r="D1" s="177"/>
      <c r="E1" s="177"/>
      <c r="F1" s="177"/>
      <c r="G1" s="177"/>
      <c r="H1" s="199" t="s">
        <v>107</v>
      </c>
      <c r="J1" s="202" t="s">
        <v>84</v>
      </c>
      <c r="K1" s="202"/>
      <c r="L1" s="202"/>
    </row>
    <row r="2" spans="1:12" ht="12.75" customHeight="1">
      <c r="A2" s="178" t="s">
        <v>93</v>
      </c>
      <c r="B2" s="179"/>
      <c r="C2" s="179" t="s">
        <v>15</v>
      </c>
      <c r="D2" s="179"/>
      <c r="E2" s="179"/>
      <c r="F2" s="174" t="s">
        <v>0</v>
      </c>
      <c r="G2" s="194" t="s">
        <v>1</v>
      </c>
      <c r="H2" s="200"/>
      <c r="J2" s="203" t="s">
        <v>15</v>
      </c>
      <c r="K2" s="203"/>
      <c r="L2" s="203"/>
    </row>
    <row r="3" spans="1:12" ht="13.5" thickBot="1">
      <c r="A3" s="180"/>
      <c r="B3" s="181"/>
      <c r="C3" s="53">
        <v>1</v>
      </c>
      <c r="D3" s="52">
        <v>2</v>
      </c>
      <c r="E3" s="52">
        <v>3</v>
      </c>
      <c r="F3" s="175"/>
      <c r="G3" s="195"/>
      <c r="H3" s="201"/>
      <c r="J3" s="99">
        <v>1</v>
      </c>
      <c r="K3" s="60">
        <v>2</v>
      </c>
      <c r="L3" s="60">
        <v>3</v>
      </c>
    </row>
    <row r="4" spans="1:12" ht="25.5">
      <c r="A4" s="164" t="s">
        <v>6</v>
      </c>
      <c r="B4" s="83" t="s">
        <v>97</v>
      </c>
      <c r="C4" s="29"/>
      <c r="D4" s="29"/>
      <c r="E4" s="29"/>
      <c r="F4" s="30">
        <f>SUM(C4:E4)</f>
        <v>0</v>
      </c>
      <c r="G4" s="196">
        <f>SUM(F4:F7)</f>
        <v>0</v>
      </c>
      <c r="H4" s="72"/>
      <c r="J4" s="77"/>
      <c r="K4" s="77"/>
      <c r="L4" s="77"/>
    </row>
    <row r="5" spans="1:12" ht="12.75">
      <c r="A5" s="165"/>
      <c r="B5" s="81" t="s">
        <v>96</v>
      </c>
      <c r="C5" s="14"/>
      <c r="D5" s="14"/>
      <c r="E5" s="14"/>
      <c r="F5" s="9">
        <f>SUM(C5:E5)</f>
        <v>0</v>
      </c>
      <c r="G5" s="197"/>
      <c r="H5" s="72"/>
      <c r="J5" s="77"/>
      <c r="K5" s="77"/>
      <c r="L5" s="77"/>
    </row>
    <row r="6" spans="1:12" ht="25.5">
      <c r="A6" s="165"/>
      <c r="B6" s="81" t="s">
        <v>95</v>
      </c>
      <c r="C6" s="14"/>
      <c r="D6" s="14"/>
      <c r="E6" s="14"/>
      <c r="F6" s="9">
        <f>SUM(C6:E6)</f>
        <v>0</v>
      </c>
      <c r="G6" s="197"/>
      <c r="H6" s="72"/>
      <c r="J6" s="79"/>
      <c r="K6" s="77"/>
      <c r="L6" s="79"/>
    </row>
    <row r="7" spans="1:12" ht="26.25" thickBot="1">
      <c r="A7" s="166"/>
      <c r="B7" s="78" t="s">
        <v>94</v>
      </c>
      <c r="C7" s="33"/>
      <c r="D7" s="127"/>
      <c r="E7" s="33"/>
      <c r="F7" s="34">
        <f>SUM(C7:E7)</f>
        <v>0</v>
      </c>
      <c r="G7" s="198"/>
      <c r="H7" s="72"/>
      <c r="J7" s="77"/>
      <c r="K7" s="80"/>
      <c r="L7" s="77"/>
    </row>
    <row r="8" spans="1:12" ht="26.25" thickBot="1">
      <c r="A8" s="134" t="s">
        <v>78</v>
      </c>
      <c r="B8" s="78" t="s">
        <v>92</v>
      </c>
      <c r="C8" s="33"/>
      <c r="D8" s="33"/>
      <c r="E8" s="33"/>
      <c r="F8" s="34">
        <f>SUM(C8:E8)</f>
        <v>0</v>
      </c>
      <c r="G8" s="130"/>
      <c r="H8" s="72"/>
      <c r="J8" s="77"/>
      <c r="K8" s="77"/>
      <c r="L8" s="77"/>
    </row>
    <row r="9" spans="1:12" ht="13.5" thickBot="1">
      <c r="A9" s="170" t="s">
        <v>98</v>
      </c>
      <c r="B9" s="171"/>
      <c r="C9" s="43">
        <f>SUM(C4:C8)</f>
        <v>0</v>
      </c>
      <c r="D9" s="43">
        <f>SUM(D4:D8)</f>
        <v>0</v>
      </c>
      <c r="E9" s="43">
        <f>SUM(E4:E8)</f>
        <v>0</v>
      </c>
      <c r="F9" s="43">
        <f>SUM(F4:F8)</f>
        <v>0</v>
      </c>
      <c r="G9" s="64">
        <f>SUM(G4:G8)</f>
        <v>0</v>
      </c>
      <c r="H9" s="76">
        <f>SUM(H8:H8)</f>
        <v>0</v>
      </c>
      <c r="J9" s="77">
        <f>SUM(J4:J8)</f>
        <v>0</v>
      </c>
      <c r="K9" s="77">
        <f>SUM(K4:K8)</f>
        <v>0</v>
      </c>
      <c r="L9" s="77">
        <f>SUM(L4:L8)</f>
        <v>0</v>
      </c>
    </row>
    <row r="10" ht="13.5" customHeight="1"/>
    <row r="11" spans="10:12" ht="12.75">
      <c r="J11" s="202" t="s">
        <v>84</v>
      </c>
      <c r="K11" s="202"/>
      <c r="L11" s="202"/>
    </row>
  </sheetData>
  <sheetProtection/>
  <mergeCells count="12">
    <mergeCell ref="G2:G3"/>
    <mergeCell ref="J2:L2"/>
    <mergeCell ref="A4:A7"/>
    <mergeCell ref="G4:G7"/>
    <mergeCell ref="A9:B9"/>
    <mergeCell ref="A1:G1"/>
    <mergeCell ref="J11:L11"/>
    <mergeCell ref="J1:L1"/>
    <mergeCell ref="H1:H3"/>
    <mergeCell ref="A2:B3"/>
    <mergeCell ref="C2:E2"/>
    <mergeCell ref="F2:F3"/>
  </mergeCells>
  <printOptions/>
  <pageMargins left="0.7" right="0.7" top="0.75" bottom="0.75" header="0.3" footer="0.3"/>
  <pageSetup horizontalDpi="600" verticalDpi="600" orientation="portrait" paperSize="9" scale="2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115" zoomScaleSheetLayoutView="115" workbookViewId="0" topLeftCell="A1">
      <selection activeCell="B18" sqref="B18"/>
    </sheetView>
  </sheetViews>
  <sheetFormatPr defaultColWidth="9.00390625" defaultRowHeight="12.75"/>
  <cols>
    <col min="1" max="1" width="19.375" style="1" customWidth="1"/>
    <col min="2" max="2" width="62.625" style="2" customWidth="1"/>
    <col min="3" max="3" width="5.125" style="15" customWidth="1"/>
    <col min="4" max="5" width="5.375" style="5" customWidth="1"/>
    <col min="6" max="6" width="7.875" style="0" customWidth="1"/>
    <col min="7" max="7" width="9.75390625" style="0" customWidth="1"/>
    <col min="8" max="8" width="11.75390625" style="67" customWidth="1"/>
  </cols>
  <sheetData>
    <row r="1" spans="1:8" ht="30" customHeight="1" thickBot="1">
      <c r="A1" s="176" t="s">
        <v>125</v>
      </c>
      <c r="B1" s="177"/>
      <c r="C1" s="177"/>
      <c r="D1" s="177"/>
      <c r="E1" s="177"/>
      <c r="F1" s="177"/>
      <c r="G1" s="177"/>
      <c r="H1" s="199" t="s">
        <v>107</v>
      </c>
    </row>
    <row r="2" spans="1:8" ht="12.75">
      <c r="A2" s="178" t="s">
        <v>93</v>
      </c>
      <c r="B2" s="179"/>
      <c r="C2" s="179" t="s">
        <v>15</v>
      </c>
      <c r="D2" s="179"/>
      <c r="E2" s="179"/>
      <c r="F2" s="174" t="s">
        <v>0</v>
      </c>
      <c r="G2" s="194" t="s">
        <v>1</v>
      </c>
      <c r="H2" s="200"/>
    </row>
    <row r="3" spans="1:8" ht="13.5" thickBot="1">
      <c r="A3" s="180"/>
      <c r="B3" s="181"/>
      <c r="C3" s="53">
        <v>1</v>
      </c>
      <c r="D3" s="52">
        <v>2</v>
      </c>
      <c r="E3" s="52">
        <v>3</v>
      </c>
      <c r="F3" s="175"/>
      <c r="G3" s="195"/>
      <c r="H3" s="201"/>
    </row>
    <row r="4" spans="1:8" ht="25.5">
      <c r="A4" s="164" t="s">
        <v>6</v>
      </c>
      <c r="B4" s="83" t="s">
        <v>97</v>
      </c>
      <c r="C4" s="29"/>
      <c r="D4" s="29"/>
      <c r="E4" s="29"/>
      <c r="F4" s="30">
        <f>SUM(C4:E4)</f>
        <v>0</v>
      </c>
      <c r="G4" s="196">
        <f>SUM(F4:F7)</f>
        <v>1</v>
      </c>
      <c r="H4" s="72"/>
    </row>
    <row r="5" spans="1:8" ht="12.75">
      <c r="A5" s="165"/>
      <c r="B5" s="81" t="s">
        <v>96</v>
      </c>
      <c r="C5" s="14"/>
      <c r="D5" s="128">
        <v>1</v>
      </c>
      <c r="E5" s="14"/>
      <c r="F5" s="9">
        <f>SUM(C5:E5)</f>
        <v>1</v>
      </c>
      <c r="G5" s="197"/>
      <c r="H5" s="72"/>
    </row>
    <row r="6" spans="1:8" ht="25.5">
      <c r="A6" s="165"/>
      <c r="B6" s="81" t="s">
        <v>95</v>
      </c>
      <c r="C6" s="14"/>
      <c r="D6" s="14"/>
      <c r="E6" s="14"/>
      <c r="F6" s="9">
        <f>SUM(C6:E6)</f>
        <v>0</v>
      </c>
      <c r="G6" s="197"/>
      <c r="H6" s="72"/>
    </row>
    <row r="7" spans="1:8" ht="26.25" thickBot="1">
      <c r="A7" s="166"/>
      <c r="B7" s="78" t="s">
        <v>94</v>
      </c>
      <c r="C7" s="33"/>
      <c r="D7" s="98"/>
      <c r="E7" s="33"/>
      <c r="F7" s="34">
        <f>SUM(C7:E7)</f>
        <v>0</v>
      </c>
      <c r="G7" s="198"/>
      <c r="H7" s="72"/>
    </row>
    <row r="8" spans="1:8" ht="26.25" thickBot="1">
      <c r="A8" s="134" t="s">
        <v>78</v>
      </c>
      <c r="B8" s="78" t="s">
        <v>92</v>
      </c>
      <c r="C8" s="33"/>
      <c r="D8" s="33"/>
      <c r="E8" s="33"/>
      <c r="F8" s="34">
        <f>SUM(C8:E8)</f>
        <v>0</v>
      </c>
      <c r="G8" s="130"/>
      <c r="H8" s="72"/>
    </row>
    <row r="9" spans="1:8" ht="13.5" thickBot="1">
      <c r="A9" s="170" t="s">
        <v>98</v>
      </c>
      <c r="B9" s="171"/>
      <c r="C9" s="43">
        <f>SUM(C4:C8)</f>
        <v>0</v>
      </c>
      <c r="D9" s="43">
        <f>SUM(D4:D8)</f>
        <v>1</v>
      </c>
      <c r="E9" s="43">
        <f>SUM(E4:E8)</f>
        <v>0</v>
      </c>
      <c r="F9" s="43">
        <f>SUM(F4:F8)</f>
        <v>1</v>
      </c>
      <c r="G9" s="64">
        <f>SUM(G4:G8)</f>
        <v>1</v>
      </c>
      <c r="H9" s="76">
        <f>SUM(H8:H8)</f>
        <v>0</v>
      </c>
    </row>
  </sheetData>
  <sheetProtection/>
  <mergeCells count="9">
    <mergeCell ref="A4:A7"/>
    <mergeCell ref="G4:G7"/>
    <mergeCell ref="A9:B9"/>
    <mergeCell ref="A1:G1"/>
    <mergeCell ref="H1:H3"/>
    <mergeCell ref="A2:B3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ASUS</cp:lastModifiedBy>
  <cp:lastPrinted>2022-10-04T15:16:37Z</cp:lastPrinted>
  <dcterms:created xsi:type="dcterms:W3CDTF">2007-10-25T07:17:00Z</dcterms:created>
  <dcterms:modified xsi:type="dcterms:W3CDTF">2024-04-03T20:23:25Z</dcterms:modified>
  <cp:category/>
  <cp:version/>
  <cp:contentType/>
  <cp:contentStatus/>
</cp:coreProperties>
</file>