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663" activeTab="0"/>
  </bookViews>
  <sheets>
    <sheet name="Б+К МАГ ЗФО" sheetId="1" r:id="rId1"/>
    <sheet name="вакансии бюдж ЗФО" sheetId="2" r:id="rId2"/>
    <sheet name="вакансии комм ЗФО" sheetId="3" r:id="rId3"/>
    <sheet name="УГС МАГ ЗФО" sheetId="4" r:id="rId4"/>
    <sheet name="АО Б+К МАГ ЗФО" sheetId="5" r:id="rId5"/>
  </sheets>
  <definedNames>
    <definedName name="_xlnm.Print_Area" localSheetId="4">'АО Б+К МАГ ЗФО'!$A$1:$F$9</definedName>
    <definedName name="_xlnm.Print_Area" localSheetId="0">'Б+К МАГ ЗФО'!$A$1:$N$11</definedName>
  </definedNames>
  <calcPr fullCalcOnLoad="1"/>
</workbook>
</file>

<file path=xl/sharedStrings.xml><?xml version="1.0" encoding="utf-8"?>
<sst xmlns="http://schemas.openxmlformats.org/spreadsheetml/2006/main" count="139" uniqueCount="75">
  <si>
    <t>Всего</t>
  </si>
  <si>
    <t>Юридический</t>
  </si>
  <si>
    <t>Психолого-педагогический</t>
  </si>
  <si>
    <t>Факультет, направление</t>
  </si>
  <si>
    <t>1 курс</t>
  </si>
  <si>
    <t>Всего на 1 курсе</t>
  </si>
  <si>
    <t>2 курс</t>
  </si>
  <si>
    <t>Всего на 2 курсе</t>
  </si>
  <si>
    <t>Всего на ф-те</t>
  </si>
  <si>
    <t>бюджет</t>
  </si>
  <si>
    <t>договор</t>
  </si>
  <si>
    <t>Итого</t>
  </si>
  <si>
    <t>37.04.01  Психология (Психология семьи и семейное консультирование)</t>
  </si>
  <si>
    <t>39.04.02  Социальная работа (Менеджмент в образовании и социальной сфере)</t>
  </si>
  <si>
    <t>40.04.01 Юриспруденция (Конституционное право; Муниципальное право)</t>
  </si>
  <si>
    <t xml:space="preserve">40.04.01 Юриспруденция (Гражданское право) </t>
  </si>
  <si>
    <t>40.04.01 Юриспруденция (Уголовное право и криминология)</t>
  </si>
  <si>
    <t xml:space="preserve">                                                                                ИТОГО</t>
  </si>
  <si>
    <t>Из них в в академическом отпуске:</t>
  </si>
  <si>
    <t>Юриспруденция (Конституционное право; муниципальное право)</t>
  </si>
  <si>
    <t>Юриспруденция (Уголовное право и криминология)</t>
  </si>
  <si>
    <t>Юриспруденция (Гражданское право)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</si>
  <si>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</si>
  <si>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Кол-во вакантных бюджетных    мест на               1 курсе</t>
  </si>
  <si>
    <t>Кол-во вакантных бюджетных    мест на               2 курсе</t>
  </si>
  <si>
    <t>зачисление в 2020 году</t>
  </si>
  <si>
    <t>зачисление в 2019 году</t>
  </si>
  <si>
    <t>КЦП</t>
  </si>
  <si>
    <t>кол-во студ.</t>
  </si>
  <si>
    <t>37.00.00 Психологические науки</t>
  </si>
  <si>
    <t>37.04.01 Психология</t>
  </si>
  <si>
    <t>39.00.00 Социология и социальная работа</t>
  </si>
  <si>
    <t>39.04.02 Социальная работа</t>
  </si>
  <si>
    <t>40.00.00 Юриспруденция</t>
  </si>
  <si>
    <t>40.04.01 Юриспруденция, всего, в т.ч.:</t>
  </si>
  <si>
    <t>программа "Конституционное право; муниципальное право"</t>
  </si>
  <si>
    <t>программа "Гражданское право"</t>
  </si>
  <si>
    <t>программа "Уголовное право и криминология"</t>
  </si>
  <si>
    <t>44.00.00 Образование и педагогические науки</t>
  </si>
  <si>
    <t>ИТОГО:</t>
  </si>
  <si>
    <t>Кол-во вакантных мест с полным возмещ. затрат на 1 курсе</t>
  </si>
  <si>
    <t>Кол-во вакантных мест с полным возмещ. затрат на 2 курсе</t>
  </si>
  <si>
    <t>в т.ч.</t>
  </si>
  <si>
    <t>40.04.01 Юриспруденция, всего:</t>
  </si>
  <si>
    <t>всего студентов:</t>
  </si>
  <si>
    <t>ком.пр</t>
  </si>
  <si>
    <t>44.04.02 Психолого-педагогическое образование</t>
  </si>
  <si>
    <t>Контингент студентов заочной формы обучения (бюджет + ком.прием) по укрупненным группам специальностей и направлениям подготовки (УГС)</t>
  </si>
  <si>
    <t xml:space="preserve">44.04.02 Психолого-педагогическое образование </t>
  </si>
  <si>
    <t>Психология</t>
  </si>
  <si>
    <t>1 комм.</t>
  </si>
  <si>
    <t>2 комм.</t>
  </si>
  <si>
    <t>3 курс</t>
  </si>
  <si>
    <t>Всего на 3 курсе</t>
  </si>
  <si>
    <t>зачисление в 2021 году</t>
  </si>
  <si>
    <t>Кол-во вакантных бюджетных    мест на               3 курсе</t>
  </si>
  <si>
    <t>Кол-во вакантных мест с полным возмещ. затрат на 3 курсе</t>
  </si>
  <si>
    <t>программа "Правовое обеспечение деятельности органов государственной и муниципальной власти"</t>
  </si>
  <si>
    <t>40.04.01 Юриспруденция (Правовое обеспечение деятельности органов государственной и муниципальной власти)</t>
  </si>
  <si>
    <t>1 - до 01.09.2022</t>
  </si>
  <si>
    <t>Юриспруденция (Правовое обеспечение )</t>
  </si>
  <si>
    <t>40.04.01 Юриспруденция (2 к. Конституционное право; Муниципальное право.               1 к. Правовое обеспечение, )</t>
  </si>
  <si>
    <t>1 - до 01.02.2022   1 - до 01.06.2022     1 - до 01.10.2022</t>
  </si>
  <si>
    <t>37.04.01  Психология (Психология семьи и семейное психоконсультирование)</t>
  </si>
  <si>
    <t>44.04.02 Психолого-педагогическое образование (Руководитель образовательной организации)</t>
  </si>
  <si>
    <t>44.04.02 Психолого-педагогическое образование (программа "Руководитель образовательной организации")</t>
  </si>
  <si>
    <t>1 - до 01.06.2022   1 - до 09.07.2022   3 - до 01.10.2022   3 - до 18.10.2022   1 - до 08.11.2022    1 - до 15.11.2022     1 - до 24.11.2022    1 - до 28.10.2022</t>
  </si>
  <si>
    <t>12 комм.прием</t>
  </si>
  <si>
    <t>Контингент студентов магистратуры ЗФО на 01.04.2022 г. (бюджет + ком.прием)</t>
  </si>
  <si>
    <t>СВЕДЕНИЯ  О КОЛИЧЕСТВЕ БЮДЖЕТНЫХ МЕСТ  по  ЗАОЧНОЙ ФОРМЕ ОБУЧЕНИЯ   на 01.04.2022 г.</t>
  </si>
  <si>
    <t>СВЕДЕНИЯ  О КОЛИЧЕСТВЕ МЕСТ С ОПЛАТОЙ ОБУЧЕНИЯ   по ЗАОЧНОЙ ФОРМЕ   на 01.04.2022 г.</t>
  </si>
  <si>
    <t xml:space="preserve">Численность студентов магистратуры ЗФО (бюджет + ком. прием), находящихся в академическом отпуске на  01.04.2022 г.  </t>
  </si>
  <si>
    <t>3 комм.прием</t>
  </si>
  <si>
    <t>1 - до 27.10.2022    1 - до 01.10.2022   1 - до 30.11.2022</t>
  </si>
  <si>
    <t>ИТОГО: 19 академистов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</si>
</sst>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4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0"/>
      <color rgb="FF3333FF"/>
      <name val="Times New Roman"/>
      <family val="1"/>
    </font>
    <font>
      <sz val="11"/>
      <color rgb="FF0000FF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thick"/>
    </border>
    <border>
      <left style="thin"/>
      <right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33" borderId="19" xfId="52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52" applyFont="1" applyBorder="1" applyAlignment="1">
      <alignment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6" fillId="0" borderId="19" xfId="52" applyFont="1" applyBorder="1" applyAlignment="1">
      <alignment horizontal="right" vertical="center" wrapText="1"/>
      <protection/>
    </xf>
    <xf numFmtId="0" fontId="56" fillId="0" borderId="18" xfId="52" applyFont="1" applyBorder="1" applyAlignment="1">
      <alignment horizontal="right" vertical="center" wrapText="1"/>
      <protection/>
    </xf>
    <xf numFmtId="0" fontId="3" fillId="34" borderId="19" xfId="52" applyFont="1" applyFill="1" applyBorder="1" applyAlignment="1">
      <alignment vertical="center" wrapText="1"/>
      <protection/>
    </xf>
    <xf numFmtId="0" fontId="4" fillId="0" borderId="22" xfId="0" applyFont="1" applyBorder="1" applyAlignment="1">
      <alignment horizontal="right" vertical="center" wrapText="1"/>
    </xf>
    <xf numFmtId="0" fontId="3" fillId="19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8" fillId="35" borderId="10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wrapText="1"/>
    </xf>
    <xf numFmtId="0" fontId="8" fillId="33" borderId="25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3" fillId="19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1" fillId="31" borderId="49" xfId="0" applyFont="1" applyFill="1" applyBorder="1" applyAlignment="1">
      <alignment horizontal="center" vertical="center" wrapText="1"/>
    </xf>
    <xf numFmtId="0" fontId="61" fillId="31" borderId="50" xfId="0" applyFont="1" applyFill="1" applyBorder="1" applyAlignment="1">
      <alignment horizontal="center" vertical="center" wrapText="1"/>
    </xf>
    <xf numFmtId="0" fontId="61" fillId="31" borderId="51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F11" sqref="F11:G11"/>
    </sheetView>
  </sheetViews>
  <sheetFormatPr defaultColWidth="9.140625" defaultRowHeight="15"/>
  <cols>
    <col min="1" max="1" width="18.7109375" style="0" customWidth="1"/>
    <col min="2" max="2" width="36.00390625" style="0" customWidth="1"/>
    <col min="3" max="4" width="7.421875" style="0" customWidth="1"/>
    <col min="5" max="5" width="8.28125" style="0" customWidth="1"/>
    <col min="6" max="7" width="7.421875" style="0" customWidth="1"/>
    <col min="8" max="8" width="8.28125" style="0" customWidth="1"/>
    <col min="9" max="10" width="7.421875" style="0" customWidth="1"/>
    <col min="11" max="11" width="8.28125" style="0" customWidth="1"/>
    <col min="12" max="14" width="7.421875" style="0" customWidth="1"/>
    <col min="15" max="15" width="14.140625" style="0" customWidth="1"/>
    <col min="16" max="16" width="13.7109375" style="0" customWidth="1"/>
  </cols>
  <sheetData>
    <row r="1" spans="1:14" ht="15.75" thickBot="1">
      <c r="A1" s="87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5" thickBot="1">
      <c r="A2" s="90" t="s">
        <v>3</v>
      </c>
      <c r="B2" s="91"/>
      <c r="C2" s="78" t="s">
        <v>4</v>
      </c>
      <c r="D2" s="80"/>
      <c r="E2" s="76" t="s">
        <v>5</v>
      </c>
      <c r="F2" s="78" t="s">
        <v>6</v>
      </c>
      <c r="G2" s="80"/>
      <c r="H2" s="76" t="s">
        <v>7</v>
      </c>
      <c r="I2" s="78" t="s">
        <v>52</v>
      </c>
      <c r="J2" s="80"/>
      <c r="K2" s="76" t="s">
        <v>53</v>
      </c>
      <c r="L2" s="78" t="s">
        <v>8</v>
      </c>
      <c r="M2" s="79"/>
      <c r="N2" s="80"/>
    </row>
    <row r="3" spans="1:14" ht="27" thickBot="1">
      <c r="A3" s="92"/>
      <c r="B3" s="93"/>
      <c r="C3" s="7" t="s">
        <v>9</v>
      </c>
      <c r="D3" s="7" t="s">
        <v>10</v>
      </c>
      <c r="E3" s="77"/>
      <c r="F3" s="7" t="s">
        <v>9</v>
      </c>
      <c r="G3" s="7" t="s">
        <v>10</v>
      </c>
      <c r="H3" s="77"/>
      <c r="I3" s="7" t="s">
        <v>9</v>
      </c>
      <c r="J3" s="7" t="s">
        <v>10</v>
      </c>
      <c r="K3" s="77"/>
      <c r="L3" s="7" t="s">
        <v>9</v>
      </c>
      <c r="M3" s="7" t="s">
        <v>10</v>
      </c>
      <c r="N3" s="15" t="s">
        <v>11</v>
      </c>
    </row>
    <row r="4" spans="1:14" ht="26.25">
      <c r="A4" s="81" t="s">
        <v>2</v>
      </c>
      <c r="B4" s="8" t="s">
        <v>12</v>
      </c>
      <c r="C4" s="9">
        <v>0</v>
      </c>
      <c r="D4" s="10">
        <v>1</v>
      </c>
      <c r="E4" s="11">
        <f aca="true" t="shared" si="0" ref="E4:E10">C4+D4</f>
        <v>1</v>
      </c>
      <c r="F4" s="9">
        <v>0</v>
      </c>
      <c r="G4" s="10">
        <v>15</v>
      </c>
      <c r="H4" s="11">
        <f aca="true" t="shared" si="1" ref="H4:H10">F4+G4</f>
        <v>15</v>
      </c>
      <c r="I4" s="9">
        <v>0</v>
      </c>
      <c r="J4" s="10">
        <v>0</v>
      </c>
      <c r="K4" s="11">
        <f aca="true" t="shared" si="2" ref="K4:K10">I4+J4</f>
        <v>0</v>
      </c>
      <c r="L4" s="9">
        <f aca="true" t="shared" si="3" ref="L4:M10">SUM(C4,F4,I4)</f>
        <v>0</v>
      </c>
      <c r="M4" s="10">
        <f t="shared" si="3"/>
        <v>16</v>
      </c>
      <c r="N4" s="11">
        <f aca="true" t="shared" si="4" ref="N4:N10">E4+H4+K4</f>
        <v>16</v>
      </c>
    </row>
    <row r="5" spans="1:14" ht="39">
      <c r="A5" s="82"/>
      <c r="B5" s="8" t="s">
        <v>65</v>
      </c>
      <c r="C5" s="9">
        <v>10</v>
      </c>
      <c r="D5" s="10">
        <v>8</v>
      </c>
      <c r="E5" s="11">
        <f t="shared" si="0"/>
        <v>18</v>
      </c>
      <c r="F5" s="9">
        <v>0</v>
      </c>
      <c r="G5" s="10">
        <v>0</v>
      </c>
      <c r="H5" s="11">
        <f t="shared" si="1"/>
        <v>0</v>
      </c>
      <c r="I5" s="9">
        <v>0</v>
      </c>
      <c r="J5" s="10">
        <v>0</v>
      </c>
      <c r="K5" s="11">
        <f t="shared" si="2"/>
        <v>0</v>
      </c>
      <c r="L5" s="9">
        <f t="shared" si="3"/>
        <v>10</v>
      </c>
      <c r="M5" s="10">
        <f t="shared" si="3"/>
        <v>8</v>
      </c>
      <c r="N5" s="11">
        <f t="shared" si="4"/>
        <v>18</v>
      </c>
    </row>
    <row r="6" spans="1:14" ht="26.25">
      <c r="A6" s="82"/>
      <c r="B6" s="8" t="s">
        <v>13</v>
      </c>
      <c r="C6" s="9">
        <v>0</v>
      </c>
      <c r="D6" s="10">
        <v>0</v>
      </c>
      <c r="E6" s="11">
        <f t="shared" si="0"/>
        <v>0</v>
      </c>
      <c r="F6" s="9">
        <v>0</v>
      </c>
      <c r="G6" s="10">
        <v>0</v>
      </c>
      <c r="H6" s="11">
        <f t="shared" si="1"/>
        <v>0</v>
      </c>
      <c r="I6" s="9">
        <v>0</v>
      </c>
      <c r="J6" s="10">
        <v>0</v>
      </c>
      <c r="K6" s="11">
        <f>I6+J6</f>
        <v>0</v>
      </c>
      <c r="L6" s="9">
        <f t="shared" si="3"/>
        <v>0</v>
      </c>
      <c r="M6" s="10">
        <f t="shared" si="3"/>
        <v>0</v>
      </c>
      <c r="N6" s="11">
        <f t="shared" si="4"/>
        <v>0</v>
      </c>
    </row>
    <row r="7" spans="1:14" ht="32.25" customHeight="1">
      <c r="A7" s="83" t="s">
        <v>1</v>
      </c>
      <c r="B7" s="8" t="s">
        <v>14</v>
      </c>
      <c r="C7" s="9">
        <v>0</v>
      </c>
      <c r="D7" s="10">
        <v>2</v>
      </c>
      <c r="E7" s="11">
        <f t="shared" si="0"/>
        <v>2</v>
      </c>
      <c r="F7" s="9">
        <v>2</v>
      </c>
      <c r="G7" s="10">
        <v>17</v>
      </c>
      <c r="H7" s="11">
        <f t="shared" si="1"/>
        <v>19</v>
      </c>
      <c r="I7" s="9">
        <v>0</v>
      </c>
      <c r="J7" s="10">
        <v>1</v>
      </c>
      <c r="K7" s="11">
        <f t="shared" si="2"/>
        <v>1</v>
      </c>
      <c r="L7" s="9">
        <f t="shared" si="3"/>
        <v>2</v>
      </c>
      <c r="M7" s="10">
        <f t="shared" si="3"/>
        <v>20</v>
      </c>
      <c r="N7" s="11">
        <f t="shared" si="4"/>
        <v>22</v>
      </c>
    </row>
    <row r="8" spans="1:14" ht="26.25">
      <c r="A8" s="82"/>
      <c r="B8" s="8" t="s">
        <v>15</v>
      </c>
      <c r="C8" s="9">
        <v>0</v>
      </c>
      <c r="D8" s="10">
        <v>52</v>
      </c>
      <c r="E8" s="11">
        <f t="shared" si="0"/>
        <v>52</v>
      </c>
      <c r="F8" s="9">
        <v>0</v>
      </c>
      <c r="G8" s="10">
        <v>26</v>
      </c>
      <c r="H8" s="11">
        <f t="shared" si="1"/>
        <v>26</v>
      </c>
      <c r="I8" s="9">
        <v>0</v>
      </c>
      <c r="J8" s="10">
        <v>0</v>
      </c>
      <c r="K8" s="11">
        <f t="shared" si="2"/>
        <v>0</v>
      </c>
      <c r="L8" s="9">
        <f t="shared" si="3"/>
        <v>0</v>
      </c>
      <c r="M8" s="10">
        <f t="shared" si="3"/>
        <v>78</v>
      </c>
      <c r="N8" s="11">
        <f t="shared" si="4"/>
        <v>78</v>
      </c>
    </row>
    <row r="9" spans="1:14" ht="26.25">
      <c r="A9" s="82"/>
      <c r="B9" s="8" t="s">
        <v>16</v>
      </c>
      <c r="C9" s="9">
        <v>0</v>
      </c>
      <c r="D9" s="10">
        <v>70</v>
      </c>
      <c r="E9" s="72">
        <f t="shared" si="0"/>
        <v>70</v>
      </c>
      <c r="F9" s="9">
        <v>1</v>
      </c>
      <c r="G9" s="10">
        <v>56</v>
      </c>
      <c r="H9" s="72">
        <f t="shared" si="1"/>
        <v>57</v>
      </c>
      <c r="I9" s="9">
        <v>0</v>
      </c>
      <c r="J9" s="10">
        <v>1</v>
      </c>
      <c r="K9" s="72">
        <f t="shared" si="2"/>
        <v>1</v>
      </c>
      <c r="L9" s="9">
        <f t="shared" si="3"/>
        <v>1</v>
      </c>
      <c r="M9" s="10">
        <f t="shared" si="3"/>
        <v>127</v>
      </c>
      <c r="N9" s="72">
        <f t="shared" si="4"/>
        <v>128</v>
      </c>
    </row>
    <row r="10" spans="1:14" ht="41.25" customHeight="1" thickBot="1">
      <c r="A10" s="84"/>
      <c r="B10" s="66" t="s">
        <v>58</v>
      </c>
      <c r="C10" s="67">
        <v>0</v>
      </c>
      <c r="D10" s="68">
        <v>22</v>
      </c>
      <c r="E10" s="69">
        <f t="shared" si="0"/>
        <v>22</v>
      </c>
      <c r="F10" s="67">
        <v>0</v>
      </c>
      <c r="G10" s="68">
        <v>0</v>
      </c>
      <c r="H10" s="69">
        <f t="shared" si="1"/>
        <v>0</v>
      </c>
      <c r="I10" s="67">
        <v>0</v>
      </c>
      <c r="J10" s="68">
        <v>0</v>
      </c>
      <c r="K10" s="69">
        <f t="shared" si="2"/>
        <v>0</v>
      </c>
      <c r="L10" s="70">
        <v>0</v>
      </c>
      <c r="M10" s="71">
        <f t="shared" si="3"/>
        <v>22</v>
      </c>
      <c r="N10" s="69">
        <f t="shared" si="4"/>
        <v>22</v>
      </c>
    </row>
    <row r="11" spans="1:14" ht="15" thickBot="1">
      <c r="A11" s="85" t="s">
        <v>17</v>
      </c>
      <c r="B11" s="86"/>
      <c r="C11" s="7">
        <f aca="true" t="shared" si="5" ref="C11:N11">SUM(C4:C10)</f>
        <v>10</v>
      </c>
      <c r="D11" s="7">
        <f t="shared" si="5"/>
        <v>155</v>
      </c>
      <c r="E11" s="15">
        <f t="shared" si="5"/>
        <v>165</v>
      </c>
      <c r="F11" s="7">
        <f t="shared" si="5"/>
        <v>3</v>
      </c>
      <c r="G11" s="7">
        <f t="shared" si="5"/>
        <v>114</v>
      </c>
      <c r="H11" s="15">
        <f t="shared" si="5"/>
        <v>117</v>
      </c>
      <c r="I11" s="7">
        <f t="shared" si="5"/>
        <v>0</v>
      </c>
      <c r="J11" s="7">
        <f t="shared" si="5"/>
        <v>2</v>
      </c>
      <c r="K11" s="15">
        <f t="shared" si="5"/>
        <v>2</v>
      </c>
      <c r="L11" s="7">
        <f t="shared" si="5"/>
        <v>13</v>
      </c>
      <c r="M11" s="7">
        <f t="shared" si="5"/>
        <v>271</v>
      </c>
      <c r="N11" s="12">
        <f t="shared" si="5"/>
        <v>284</v>
      </c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">
      <c r="A13" s="58" t="s">
        <v>18</v>
      </c>
      <c r="B13" s="58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" ht="14.25">
      <c r="A14" s="59"/>
      <c r="B14" s="59" t="s">
        <v>4</v>
      </c>
      <c r="C14" s="63" t="s">
        <v>6</v>
      </c>
    </row>
    <row r="15" spans="1:2" ht="36">
      <c r="A15" s="58" t="s">
        <v>20</v>
      </c>
      <c r="B15" s="58" t="s">
        <v>67</v>
      </c>
    </row>
    <row r="16" spans="1:2" ht="24">
      <c r="A16" s="58" t="s">
        <v>21</v>
      </c>
      <c r="B16" s="58" t="s">
        <v>72</v>
      </c>
    </row>
    <row r="17" spans="1:3" ht="54" customHeight="1">
      <c r="A17" s="58" t="s">
        <v>19</v>
      </c>
      <c r="B17" s="58" t="s">
        <v>51</v>
      </c>
      <c r="C17" s="62"/>
    </row>
    <row r="18" spans="1:3" ht="29.25" customHeight="1">
      <c r="A18" s="58" t="s">
        <v>60</v>
      </c>
      <c r="B18" s="58" t="s">
        <v>50</v>
      </c>
      <c r="C18" s="62"/>
    </row>
    <row r="19" spans="1:3" ht="14.25">
      <c r="A19" s="58" t="s">
        <v>49</v>
      </c>
      <c r="B19" s="75" t="s">
        <v>50</v>
      </c>
      <c r="C19" s="62"/>
    </row>
  </sheetData>
  <sheetProtection/>
  <mergeCells count="12">
    <mergeCell ref="A11:B11"/>
    <mergeCell ref="A1:N1"/>
    <mergeCell ref="A2:B3"/>
    <mergeCell ref="C2:D2"/>
    <mergeCell ref="E2:E3"/>
    <mergeCell ref="I2:J2"/>
    <mergeCell ref="K2:K3"/>
    <mergeCell ref="L2:N2"/>
    <mergeCell ref="F2:G2"/>
    <mergeCell ref="H2:H3"/>
    <mergeCell ref="A4:A6"/>
    <mergeCell ref="A7:A10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7.00390625" style="0" customWidth="1"/>
    <col min="2" max="2" width="13.57421875" style="0" customWidth="1"/>
    <col min="4" max="4" width="11.8515625" style="0" customWidth="1"/>
    <col min="5" max="5" width="12.00390625" style="0" customWidth="1"/>
    <col min="7" max="7" width="10.7109375" style="0" customWidth="1"/>
    <col min="10" max="10" width="10.57421875" style="0" customWidth="1"/>
  </cols>
  <sheetData>
    <row r="1" spans="1:10" ht="15.75" customHeight="1">
      <c r="A1" s="99" t="s">
        <v>69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 customHeight="1">
      <c r="A2" s="107" t="s">
        <v>22</v>
      </c>
      <c r="B2" s="102" t="s">
        <v>4</v>
      </c>
      <c r="C2" s="103"/>
      <c r="D2" s="104" t="s">
        <v>23</v>
      </c>
      <c r="E2" s="102" t="s">
        <v>6</v>
      </c>
      <c r="F2" s="103"/>
      <c r="G2" s="104" t="s">
        <v>24</v>
      </c>
      <c r="H2" s="102" t="s">
        <v>52</v>
      </c>
      <c r="I2" s="103"/>
      <c r="J2" s="94" t="s">
        <v>55</v>
      </c>
    </row>
    <row r="3" spans="1:10" ht="15" customHeight="1">
      <c r="A3" s="108"/>
      <c r="B3" s="97" t="s">
        <v>54</v>
      </c>
      <c r="C3" s="98"/>
      <c r="D3" s="105"/>
      <c r="E3" s="97" t="s">
        <v>25</v>
      </c>
      <c r="F3" s="98"/>
      <c r="G3" s="105"/>
      <c r="H3" s="97" t="s">
        <v>26</v>
      </c>
      <c r="I3" s="98"/>
      <c r="J3" s="95"/>
    </row>
    <row r="4" spans="1:10" ht="36" customHeight="1">
      <c r="A4" s="109"/>
      <c r="B4" s="16" t="s">
        <v>27</v>
      </c>
      <c r="C4" s="10" t="s">
        <v>28</v>
      </c>
      <c r="D4" s="106"/>
      <c r="E4" s="16" t="s">
        <v>27</v>
      </c>
      <c r="F4" s="10" t="s">
        <v>28</v>
      </c>
      <c r="G4" s="106"/>
      <c r="H4" s="16" t="s">
        <v>27</v>
      </c>
      <c r="I4" s="10" t="s">
        <v>28</v>
      </c>
      <c r="J4" s="96"/>
    </row>
    <row r="5" spans="1:10" ht="14.25">
      <c r="A5" s="25"/>
      <c r="B5" s="24"/>
      <c r="C5" s="29"/>
      <c r="D5" s="26"/>
      <c r="E5" s="24"/>
      <c r="F5" s="23"/>
      <c r="G5" s="26"/>
      <c r="H5" s="24"/>
      <c r="I5" s="29"/>
      <c r="J5" s="27"/>
    </row>
    <row r="6" spans="1:10" ht="14.25">
      <c r="A6" s="21" t="s">
        <v>29</v>
      </c>
      <c r="B6" s="24"/>
      <c r="C6" s="30"/>
      <c r="D6" s="26"/>
      <c r="E6" s="24"/>
      <c r="F6" s="23"/>
      <c r="G6" s="26"/>
      <c r="H6" s="24"/>
      <c r="I6" s="30"/>
      <c r="J6" s="27"/>
    </row>
    <row r="7" spans="1:10" ht="14.25">
      <c r="A7" s="25" t="s">
        <v>30</v>
      </c>
      <c r="B7" s="33">
        <v>0</v>
      </c>
      <c r="C7" s="30">
        <f>'Б+К МАГ ЗФО'!C4</f>
        <v>0</v>
      </c>
      <c r="D7" s="26">
        <f>B7-C7</f>
        <v>0</v>
      </c>
      <c r="E7" s="33">
        <v>0</v>
      </c>
      <c r="F7" s="30">
        <f>'Б+К МАГ ЗФО'!F4</f>
        <v>0</v>
      </c>
      <c r="G7" s="32">
        <f>E7-F7</f>
        <v>0</v>
      </c>
      <c r="H7" s="33">
        <v>0</v>
      </c>
      <c r="I7" s="30">
        <f>'Б+К МАГ ЗФО'!I4</f>
        <v>0</v>
      </c>
      <c r="J7" s="27">
        <f>H7-I7</f>
        <v>0</v>
      </c>
    </row>
    <row r="8" spans="1:10" ht="14.25">
      <c r="A8" s="28"/>
      <c r="B8" s="33"/>
      <c r="C8" s="30"/>
      <c r="D8" s="26"/>
      <c r="E8" s="33"/>
      <c r="F8" s="30"/>
      <c r="G8" s="32"/>
      <c r="H8" s="33"/>
      <c r="I8" s="30"/>
      <c r="J8" s="27"/>
    </row>
    <row r="9" spans="1:10" ht="26.25">
      <c r="A9" s="21" t="s">
        <v>31</v>
      </c>
      <c r="B9" s="24"/>
      <c r="C9" s="29"/>
      <c r="D9" s="26"/>
      <c r="E9" s="24"/>
      <c r="F9" s="23"/>
      <c r="G9" s="26"/>
      <c r="H9" s="24"/>
      <c r="I9" s="29"/>
      <c r="J9" s="27"/>
    </row>
    <row r="10" spans="1:10" ht="14.25">
      <c r="A10" s="25" t="s">
        <v>32</v>
      </c>
      <c r="B10" s="24">
        <v>0</v>
      </c>
      <c r="C10" s="23">
        <f>'Б+К МАГ ЗФО'!C6</f>
        <v>0</v>
      </c>
      <c r="D10" s="26">
        <f>B10-C10</f>
        <v>0</v>
      </c>
      <c r="E10" s="24">
        <v>0</v>
      </c>
      <c r="F10" s="23">
        <f>'Б+К МАГ ЗФО'!F6</f>
        <v>0</v>
      </c>
      <c r="G10" s="26">
        <f>E10-F10</f>
        <v>0</v>
      </c>
      <c r="H10" s="24">
        <v>0</v>
      </c>
      <c r="I10" s="23">
        <f>'Б+К МАГ ЗФО'!I6</f>
        <v>0</v>
      </c>
      <c r="J10" s="27">
        <f>H10-I10</f>
        <v>0</v>
      </c>
    </row>
    <row r="11" spans="1:10" ht="15" customHeight="1">
      <c r="A11" s="25"/>
      <c r="B11" s="24"/>
      <c r="C11" s="23"/>
      <c r="D11" s="26">
        <f>B11-C11</f>
        <v>0</v>
      </c>
      <c r="E11" s="24"/>
      <c r="F11" s="23"/>
      <c r="G11" s="26">
        <f>E11-F11</f>
        <v>0</v>
      </c>
      <c r="H11" s="24"/>
      <c r="I11" s="23"/>
      <c r="J11" s="27">
        <f>H11-I11</f>
        <v>0</v>
      </c>
    </row>
    <row r="12" spans="1:10" ht="14.25">
      <c r="A12" s="21" t="s">
        <v>33</v>
      </c>
      <c r="B12" s="24"/>
      <c r="C12" s="29"/>
      <c r="D12" s="26"/>
      <c r="E12" s="24"/>
      <c r="F12" s="23"/>
      <c r="G12" s="26"/>
      <c r="H12" s="24"/>
      <c r="I12" s="29"/>
      <c r="J12" s="27"/>
    </row>
    <row r="13" spans="1:10" ht="14.25">
      <c r="A13" s="25" t="s">
        <v>34</v>
      </c>
      <c r="B13" s="23">
        <f>SUM(B14:B17)</f>
        <v>0</v>
      </c>
      <c r="C13" s="23">
        <f>SUM(C14:C17)</f>
        <v>0</v>
      </c>
      <c r="D13" s="26">
        <f>B13-C13</f>
        <v>0</v>
      </c>
      <c r="E13" s="24">
        <f>SUM(E14:E17)</f>
        <v>0</v>
      </c>
      <c r="F13" s="23">
        <f>SUM(F14:F17)</f>
        <v>3</v>
      </c>
      <c r="G13" s="26">
        <f>E13-F13</f>
        <v>-3</v>
      </c>
      <c r="H13" s="23">
        <f>SUM(H14:H17)</f>
        <v>6</v>
      </c>
      <c r="I13" s="23">
        <f>SUM(I14:I17)</f>
        <v>0</v>
      </c>
      <c r="J13" s="27">
        <f>H13-I13</f>
        <v>6</v>
      </c>
    </row>
    <row r="14" spans="1:10" ht="26.25">
      <c r="A14" s="34" t="s">
        <v>35</v>
      </c>
      <c r="B14" s="24">
        <v>0</v>
      </c>
      <c r="C14" s="23">
        <f>'Б+К МАГ ЗФО'!C7</f>
        <v>0</v>
      </c>
      <c r="D14" s="26">
        <f>B14-C14</f>
        <v>0</v>
      </c>
      <c r="E14" s="24">
        <v>0</v>
      </c>
      <c r="F14" s="23">
        <f>'Б+К МАГ ЗФО'!F7</f>
        <v>2</v>
      </c>
      <c r="G14" s="26">
        <f>E14-F14</f>
        <v>-2</v>
      </c>
      <c r="H14" s="24">
        <v>2</v>
      </c>
      <c r="I14" s="23">
        <f>'Б+К МАГ ЗФО'!I7</f>
        <v>0</v>
      </c>
      <c r="J14" s="27">
        <f>H14-I14</f>
        <v>2</v>
      </c>
    </row>
    <row r="15" spans="1:10" ht="14.25">
      <c r="A15" s="34" t="s">
        <v>36</v>
      </c>
      <c r="B15" s="24">
        <v>0</v>
      </c>
      <c r="C15" s="23">
        <f>'Б+К МАГ ЗФО'!C8</f>
        <v>0</v>
      </c>
      <c r="D15" s="26">
        <f>B15-C15</f>
        <v>0</v>
      </c>
      <c r="E15" s="24">
        <v>0</v>
      </c>
      <c r="F15" s="23">
        <f>'Б+К МАГ ЗФО'!F8</f>
        <v>0</v>
      </c>
      <c r="G15" s="26">
        <f>E15-F15</f>
        <v>0</v>
      </c>
      <c r="H15" s="24">
        <v>2</v>
      </c>
      <c r="I15" s="23">
        <f>'Б+К МАГ ЗФО'!I8</f>
        <v>0</v>
      </c>
      <c r="J15" s="27">
        <f>H15-I15</f>
        <v>2</v>
      </c>
    </row>
    <row r="16" spans="1:10" ht="26.25">
      <c r="A16" s="34" t="s">
        <v>37</v>
      </c>
      <c r="B16" s="24">
        <v>0</v>
      </c>
      <c r="C16" s="23">
        <f>'Б+К МАГ ЗФО'!C9</f>
        <v>0</v>
      </c>
      <c r="D16" s="26">
        <f>B16-C16</f>
        <v>0</v>
      </c>
      <c r="E16" s="24">
        <v>0</v>
      </c>
      <c r="F16" s="23">
        <f>'Б+К МАГ ЗФО'!F9</f>
        <v>1</v>
      </c>
      <c r="G16" s="26">
        <f>E16-F16</f>
        <v>-1</v>
      </c>
      <c r="H16" s="24">
        <v>2</v>
      </c>
      <c r="I16" s="23">
        <f>'Б+К МАГ ЗФО'!I9</f>
        <v>0</v>
      </c>
      <c r="J16" s="27">
        <f>H16-I16</f>
        <v>2</v>
      </c>
    </row>
    <row r="17" spans="1:10" ht="39">
      <c r="A17" s="34" t="s">
        <v>57</v>
      </c>
      <c r="B17" s="24">
        <v>0</v>
      </c>
      <c r="C17" s="23">
        <f>'Б+К МАГ ЗФО'!C10</f>
        <v>0</v>
      </c>
      <c r="D17" s="26">
        <f>B17-C17</f>
        <v>0</v>
      </c>
      <c r="E17" s="24">
        <v>0</v>
      </c>
      <c r="F17" s="23">
        <f>'Б+К МАГ ЗФО'!F10</f>
        <v>0</v>
      </c>
      <c r="G17" s="26">
        <f>E17-F17</f>
        <v>0</v>
      </c>
      <c r="H17" s="24">
        <v>0</v>
      </c>
      <c r="I17" s="23">
        <f>'Б+К МАГ ЗФО'!I10</f>
        <v>0</v>
      </c>
      <c r="J17" s="27">
        <f>H17-I17</f>
        <v>0</v>
      </c>
    </row>
    <row r="18" spans="1:10" ht="14.25">
      <c r="A18" s="35"/>
      <c r="B18" s="24"/>
      <c r="C18" s="30"/>
      <c r="D18" s="26"/>
      <c r="E18" s="24"/>
      <c r="F18" s="23"/>
      <c r="G18" s="26"/>
      <c r="H18" s="24"/>
      <c r="I18" s="30"/>
      <c r="J18" s="27"/>
    </row>
    <row r="19" spans="1:10" ht="26.25">
      <c r="A19" s="21" t="s">
        <v>38</v>
      </c>
      <c r="B19" s="24"/>
      <c r="C19" s="29"/>
      <c r="D19" s="26"/>
      <c r="E19" s="24"/>
      <c r="F19" s="23"/>
      <c r="G19" s="26"/>
      <c r="H19" s="24"/>
      <c r="I19" s="29"/>
      <c r="J19" s="27"/>
    </row>
    <row r="20" spans="1:10" ht="26.25">
      <c r="A20" s="36" t="s">
        <v>48</v>
      </c>
      <c r="B20" s="24">
        <v>10</v>
      </c>
      <c r="C20" s="23">
        <f>'Б+К МАГ ЗФО'!C5</f>
        <v>10</v>
      </c>
      <c r="D20" s="26">
        <f>B20-C20</f>
        <v>0</v>
      </c>
      <c r="E20" s="24">
        <v>0</v>
      </c>
      <c r="F20" s="23">
        <f>'Б+К МАГ ЗФО'!F5</f>
        <v>0</v>
      </c>
      <c r="G20" s="26">
        <f>E20-F20</f>
        <v>0</v>
      </c>
      <c r="H20" s="24">
        <v>0</v>
      </c>
      <c r="I20" s="23">
        <f>'Б+К МАГ ЗФО'!I5</f>
        <v>0</v>
      </c>
      <c r="J20" s="27">
        <f>H20-I20</f>
        <v>0</v>
      </c>
    </row>
    <row r="21" spans="1:10" ht="14.25">
      <c r="A21" s="34"/>
      <c r="B21" s="24"/>
      <c r="C21" s="29"/>
      <c r="D21" s="26"/>
      <c r="E21" s="24"/>
      <c r="F21" s="23"/>
      <c r="G21" s="26"/>
      <c r="H21" s="24"/>
      <c r="I21" s="29"/>
      <c r="J21" s="27"/>
    </row>
    <row r="22" spans="1:10" ht="15" thickBot="1">
      <c r="A22" s="28"/>
      <c r="B22" s="24"/>
      <c r="C22" s="29"/>
      <c r="D22" s="26"/>
      <c r="E22" s="24"/>
      <c r="F22" s="29"/>
      <c r="G22" s="26"/>
      <c r="H22" s="24"/>
      <c r="I22" s="29"/>
      <c r="J22" s="27"/>
    </row>
    <row r="23" spans="1:10" ht="15" thickBot="1">
      <c r="A23" s="37" t="s">
        <v>39</v>
      </c>
      <c r="B23" s="38">
        <f>SUM(B7,B10,B13,B20,)</f>
        <v>10</v>
      </c>
      <c r="C23" s="38">
        <f>SUM(C7,C10,C13,C20,)</f>
        <v>10</v>
      </c>
      <c r="D23" s="38"/>
      <c r="E23" s="65">
        <f>SUM(E7,E10,E13,E20,)</f>
        <v>0</v>
      </c>
      <c r="F23" s="38">
        <f>SUM(F7,F10,F13,F20,)</f>
        <v>3</v>
      </c>
      <c r="G23" s="38"/>
      <c r="H23" s="38">
        <f>SUM(H7,H10,H13,H20,)</f>
        <v>6</v>
      </c>
      <c r="I23" s="38">
        <f>SUM(I7,I10,I13,I20,)</f>
        <v>0</v>
      </c>
      <c r="J23" s="38"/>
    </row>
    <row r="24" ht="15" thickTop="1"/>
  </sheetData>
  <sheetProtection/>
  <mergeCells count="11">
    <mergeCell ref="H2:I2"/>
    <mergeCell ref="J2:J4"/>
    <mergeCell ref="E3:F3"/>
    <mergeCell ref="H3:I3"/>
    <mergeCell ref="A1:J1"/>
    <mergeCell ref="B2:C2"/>
    <mergeCell ref="D2:D4"/>
    <mergeCell ref="B3:C3"/>
    <mergeCell ref="A2:A4"/>
    <mergeCell ref="E2:F2"/>
    <mergeCell ref="G2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6.421875" style="0" customWidth="1"/>
    <col min="4" max="4" width="16.7109375" style="0" customWidth="1"/>
    <col min="7" max="7" width="16.7109375" style="0" customWidth="1"/>
    <col min="10" max="10" width="18.28125" style="0" customWidth="1"/>
  </cols>
  <sheetData>
    <row r="1" spans="1:10" ht="15.75" customHeight="1">
      <c r="A1" s="99" t="s">
        <v>70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4.25">
      <c r="A2" s="107" t="s">
        <v>22</v>
      </c>
      <c r="B2" s="111" t="s">
        <v>4</v>
      </c>
      <c r="C2" s="103"/>
      <c r="D2" s="104" t="s">
        <v>40</v>
      </c>
      <c r="E2" s="111" t="s">
        <v>6</v>
      </c>
      <c r="F2" s="103"/>
      <c r="G2" s="104" t="s">
        <v>41</v>
      </c>
      <c r="H2" s="102" t="s">
        <v>52</v>
      </c>
      <c r="I2" s="103"/>
      <c r="J2" s="94" t="s">
        <v>56</v>
      </c>
    </row>
    <row r="3" spans="1:10" ht="14.25">
      <c r="A3" s="108"/>
      <c r="B3" s="110" t="s">
        <v>54</v>
      </c>
      <c r="C3" s="98"/>
      <c r="D3" s="105"/>
      <c r="E3" s="110" t="s">
        <v>25</v>
      </c>
      <c r="F3" s="98"/>
      <c r="G3" s="105"/>
      <c r="H3" s="97" t="s">
        <v>26</v>
      </c>
      <c r="I3" s="98"/>
      <c r="J3" s="95"/>
    </row>
    <row r="4" spans="1:10" ht="26.25">
      <c r="A4" s="109"/>
      <c r="B4" s="4" t="s">
        <v>27</v>
      </c>
      <c r="C4" s="10" t="s">
        <v>28</v>
      </c>
      <c r="D4" s="106"/>
      <c r="E4" s="4" t="s">
        <v>27</v>
      </c>
      <c r="F4" s="10" t="s">
        <v>28</v>
      </c>
      <c r="G4" s="106"/>
      <c r="H4" s="16" t="s">
        <v>27</v>
      </c>
      <c r="I4" s="10" t="s">
        <v>28</v>
      </c>
      <c r="J4" s="96"/>
    </row>
    <row r="5" spans="1:10" ht="14.25">
      <c r="A5" s="25"/>
      <c r="B5" s="22"/>
      <c r="C5" s="23"/>
      <c r="D5" s="26"/>
      <c r="E5" s="22"/>
      <c r="F5" s="23"/>
      <c r="G5" s="26"/>
      <c r="H5" s="24"/>
      <c r="I5" s="29"/>
      <c r="J5" s="27"/>
    </row>
    <row r="6" spans="1:10" ht="14.25">
      <c r="A6" s="21" t="s">
        <v>29</v>
      </c>
      <c r="B6" s="22"/>
      <c r="C6" s="23"/>
      <c r="D6" s="26"/>
      <c r="E6" s="22"/>
      <c r="F6" s="23"/>
      <c r="G6" s="26"/>
      <c r="H6" s="24"/>
      <c r="I6" s="30"/>
      <c r="J6" s="27"/>
    </row>
    <row r="7" spans="1:10" ht="14.25">
      <c r="A7" s="25" t="s">
        <v>30</v>
      </c>
      <c r="B7" s="31">
        <v>10</v>
      </c>
      <c r="C7" s="30">
        <f>'Б+К МАГ ЗФО'!D4</f>
        <v>1</v>
      </c>
      <c r="D7" s="32">
        <f>B7-C7</f>
        <v>9</v>
      </c>
      <c r="E7" s="31">
        <v>10</v>
      </c>
      <c r="F7" s="30">
        <f>'Б+К МАГ ЗФО'!G4</f>
        <v>15</v>
      </c>
      <c r="G7" s="32">
        <f>E7-F7</f>
        <v>-5</v>
      </c>
      <c r="H7" s="33">
        <v>15</v>
      </c>
      <c r="I7" s="30">
        <f>'Б+К МАГ ЗФО'!J4</f>
        <v>0</v>
      </c>
      <c r="J7" s="27">
        <f>H7-I7</f>
        <v>15</v>
      </c>
    </row>
    <row r="8" spans="1:10" ht="14.25">
      <c r="A8" s="28"/>
      <c r="B8" s="31"/>
      <c r="C8" s="30"/>
      <c r="D8" s="32"/>
      <c r="E8" s="31"/>
      <c r="F8" s="30"/>
      <c r="G8" s="32"/>
      <c r="H8" s="33"/>
      <c r="I8" s="30"/>
      <c r="J8" s="27"/>
    </row>
    <row r="9" spans="1:10" ht="26.25">
      <c r="A9" s="21" t="s">
        <v>31</v>
      </c>
      <c r="B9" s="22"/>
      <c r="C9" s="23"/>
      <c r="D9" s="26"/>
      <c r="E9" s="22"/>
      <c r="F9" s="23"/>
      <c r="G9" s="26"/>
      <c r="H9" s="24"/>
      <c r="I9" s="29"/>
      <c r="J9" s="27"/>
    </row>
    <row r="10" spans="1:10" ht="14.25">
      <c r="A10" s="25" t="s">
        <v>32</v>
      </c>
      <c r="B10" s="22">
        <v>0</v>
      </c>
      <c r="C10" s="23">
        <f>'Б+К МАГ ЗФО'!D6</f>
        <v>0</v>
      </c>
      <c r="D10" s="26">
        <f>B10-C10</f>
        <v>0</v>
      </c>
      <c r="E10" s="22">
        <v>0</v>
      </c>
      <c r="F10" s="23">
        <f>'Б+К МАГ ЗФО'!G6</f>
        <v>0</v>
      </c>
      <c r="G10" s="26">
        <f>E10-F10</f>
        <v>0</v>
      </c>
      <c r="H10" s="24">
        <v>10</v>
      </c>
      <c r="I10" s="23">
        <f>'Б+К МАГ ЗФО'!J6</f>
        <v>0</v>
      </c>
      <c r="J10" s="27">
        <f>H10-I10</f>
        <v>10</v>
      </c>
    </row>
    <row r="11" spans="1:10" ht="14.25">
      <c r="A11" s="28"/>
      <c r="B11" s="22"/>
      <c r="C11" s="23"/>
      <c r="D11" s="26"/>
      <c r="E11" s="22"/>
      <c r="F11" s="23"/>
      <c r="G11" s="26"/>
      <c r="H11" s="24"/>
      <c r="I11" s="29"/>
      <c r="J11" s="27"/>
    </row>
    <row r="12" spans="1:10" ht="14.25">
      <c r="A12" s="21" t="s">
        <v>33</v>
      </c>
      <c r="B12" s="22"/>
      <c r="C12" s="23"/>
      <c r="D12" s="26"/>
      <c r="E12" s="22"/>
      <c r="F12" s="23"/>
      <c r="G12" s="26"/>
      <c r="H12" s="24"/>
      <c r="I12" s="29"/>
      <c r="J12" s="27"/>
    </row>
    <row r="13" spans="1:10" ht="14.25">
      <c r="A13" s="25" t="s">
        <v>34</v>
      </c>
      <c r="B13" s="22">
        <f>SUM(B14:B17)</f>
        <v>100</v>
      </c>
      <c r="C13" s="22">
        <f>SUM(C14:C17)</f>
        <v>146</v>
      </c>
      <c r="D13" s="26">
        <f>B13-C13</f>
        <v>-46</v>
      </c>
      <c r="E13" s="22">
        <f>SUM(E14:E17)</f>
        <v>120</v>
      </c>
      <c r="F13" s="22">
        <f>SUM(F14:F17)</f>
        <v>99</v>
      </c>
      <c r="G13" s="26">
        <f>E13-F13</f>
        <v>21</v>
      </c>
      <c r="H13" s="23">
        <f>SUM(H14:H17)</f>
        <v>70</v>
      </c>
      <c r="I13" s="23">
        <f>SUM(I14:I17)</f>
        <v>2</v>
      </c>
      <c r="J13" s="27">
        <f>H13-I13</f>
        <v>68</v>
      </c>
    </row>
    <row r="14" spans="1:10" ht="26.25">
      <c r="A14" s="34" t="s">
        <v>35</v>
      </c>
      <c r="B14" s="22">
        <v>0</v>
      </c>
      <c r="C14" s="23">
        <f>'Б+К МАГ ЗФО'!D7</f>
        <v>2</v>
      </c>
      <c r="D14" s="26">
        <f>B14-C14</f>
        <v>-2</v>
      </c>
      <c r="E14" s="22">
        <v>30</v>
      </c>
      <c r="F14" s="23">
        <f>'Б+К МАГ ЗФО'!G7</f>
        <v>17</v>
      </c>
      <c r="G14" s="26">
        <f>E14-F14</f>
        <v>13</v>
      </c>
      <c r="H14" s="24">
        <v>20</v>
      </c>
      <c r="I14" s="30">
        <f>'Б+К МАГ ЗФО'!J7</f>
        <v>1</v>
      </c>
      <c r="J14" s="27">
        <f>H14-I14</f>
        <v>19</v>
      </c>
    </row>
    <row r="15" spans="1:10" ht="14.25">
      <c r="A15" s="34" t="s">
        <v>36</v>
      </c>
      <c r="B15" s="22">
        <v>30</v>
      </c>
      <c r="C15" s="23">
        <f>'Б+К МАГ ЗФО'!D8</f>
        <v>52</v>
      </c>
      <c r="D15" s="26">
        <f>B15-C15</f>
        <v>-22</v>
      </c>
      <c r="E15" s="22">
        <v>40</v>
      </c>
      <c r="F15" s="23">
        <f>'Б+К МАГ ЗФО'!G8</f>
        <v>26</v>
      </c>
      <c r="G15" s="26">
        <f>E15-F15</f>
        <v>14</v>
      </c>
      <c r="H15" s="24">
        <v>20</v>
      </c>
      <c r="I15" s="30">
        <f>'Б+К МАГ ЗФО'!J8</f>
        <v>0</v>
      </c>
      <c r="J15" s="27">
        <f>H15-I15</f>
        <v>20</v>
      </c>
    </row>
    <row r="16" spans="1:10" ht="26.25">
      <c r="A16" s="34" t="s">
        <v>37</v>
      </c>
      <c r="B16" s="22">
        <v>40</v>
      </c>
      <c r="C16" s="23">
        <f>'Б+К МАГ ЗФО'!D9</f>
        <v>70</v>
      </c>
      <c r="D16" s="26">
        <f>B16-C16</f>
        <v>-30</v>
      </c>
      <c r="E16" s="22">
        <v>50</v>
      </c>
      <c r="F16" s="23">
        <f>'Б+К МАГ ЗФО'!G9</f>
        <v>56</v>
      </c>
      <c r="G16" s="26">
        <f>E16-F16</f>
        <v>-6</v>
      </c>
      <c r="H16" s="24">
        <v>30</v>
      </c>
      <c r="I16" s="30">
        <f>'Б+К МАГ ЗФО'!J9</f>
        <v>1</v>
      </c>
      <c r="J16" s="27">
        <f>H16-I16</f>
        <v>29</v>
      </c>
    </row>
    <row r="17" spans="1:10" ht="39">
      <c r="A17" s="34" t="s">
        <v>57</v>
      </c>
      <c r="B17" s="22">
        <v>30</v>
      </c>
      <c r="C17" s="23">
        <f>'Б+К МАГ ЗФО'!D10</f>
        <v>22</v>
      </c>
      <c r="D17" s="26">
        <f>B17-C17</f>
        <v>8</v>
      </c>
      <c r="E17" s="22">
        <v>0</v>
      </c>
      <c r="F17" s="23">
        <f>'Б+К МАГ ЗФО'!G10</f>
        <v>0</v>
      </c>
      <c r="G17" s="26">
        <f>E17-F17</f>
        <v>0</v>
      </c>
      <c r="H17" s="24">
        <v>0</v>
      </c>
      <c r="I17" s="30">
        <f>'Б+К МАГ ЗФО'!J10</f>
        <v>0</v>
      </c>
      <c r="J17" s="27">
        <f>H17-I17</f>
        <v>0</v>
      </c>
    </row>
    <row r="18" spans="1:10" ht="14.25">
      <c r="A18" s="25"/>
      <c r="B18" s="22"/>
      <c r="C18" s="23"/>
      <c r="D18" s="26"/>
      <c r="E18" s="22"/>
      <c r="F18" s="23"/>
      <c r="G18" s="26"/>
      <c r="H18" s="24"/>
      <c r="I18" s="23"/>
      <c r="J18" s="27"/>
    </row>
    <row r="19" spans="1:10" ht="26.25">
      <c r="A19" s="21" t="s">
        <v>38</v>
      </c>
      <c r="B19" s="22"/>
      <c r="C19" s="23"/>
      <c r="D19" s="26"/>
      <c r="E19" s="22"/>
      <c r="F19" s="23"/>
      <c r="G19" s="26"/>
      <c r="H19" s="24"/>
      <c r="I19" s="29"/>
      <c r="J19" s="27"/>
    </row>
    <row r="20" spans="1:10" ht="26.25">
      <c r="A20" s="36" t="s">
        <v>48</v>
      </c>
      <c r="B20" s="22">
        <v>0</v>
      </c>
      <c r="C20" s="23">
        <f>'Б+К МАГ ЗФО'!D5</f>
        <v>8</v>
      </c>
      <c r="D20" s="26">
        <f>B20-C20</f>
        <v>-8</v>
      </c>
      <c r="E20" s="22">
        <v>0</v>
      </c>
      <c r="F20" s="23">
        <f>'Б+К МАГ ЗФО'!G5</f>
        <v>0</v>
      </c>
      <c r="G20" s="26">
        <f>E20-F20</f>
        <v>0</v>
      </c>
      <c r="H20" s="24">
        <v>10</v>
      </c>
      <c r="I20" s="23">
        <f>'Б+К МАГ ЗФО'!J5</f>
        <v>0</v>
      </c>
      <c r="J20" s="27">
        <f>H20-I20</f>
        <v>10</v>
      </c>
    </row>
    <row r="21" spans="1:10" ht="15" thickBot="1">
      <c r="A21" s="28"/>
      <c r="B21" s="22"/>
      <c r="C21" s="29"/>
      <c r="D21" s="26"/>
      <c r="E21" s="22"/>
      <c r="F21" s="29"/>
      <c r="G21" s="26"/>
      <c r="H21" s="24"/>
      <c r="I21" s="29"/>
      <c r="J21" s="27"/>
    </row>
    <row r="22" spans="1:10" ht="15" thickBot="1">
      <c r="A22" s="37" t="s">
        <v>39</v>
      </c>
      <c r="B22" s="38">
        <f>SUM(B7,B10,B13,B20,)</f>
        <v>110</v>
      </c>
      <c r="C22" s="38">
        <f>SUM(C7,C10,C13,C20,)</f>
        <v>155</v>
      </c>
      <c r="D22" s="38"/>
      <c r="E22" s="38">
        <f>SUM(E7,E10,E13,E20,)</f>
        <v>130</v>
      </c>
      <c r="F22" s="38">
        <f>SUM(F7,F10,F13,F20,)</f>
        <v>114</v>
      </c>
      <c r="G22" s="38"/>
      <c r="H22" s="38">
        <f>SUM(H7,H10,H13,H20,)</f>
        <v>105</v>
      </c>
      <c r="I22" s="38">
        <f>SUM(I7,I10,I13,I20,)</f>
        <v>2</v>
      </c>
      <c r="J22" s="38"/>
    </row>
    <row r="23" ht="15" thickTop="1"/>
  </sheetData>
  <sheetProtection/>
  <mergeCells count="11">
    <mergeCell ref="D2:D4"/>
    <mergeCell ref="B3:C3"/>
    <mergeCell ref="A1:J1"/>
    <mergeCell ref="A2:A4"/>
    <mergeCell ref="E2:F2"/>
    <mergeCell ref="G2:G4"/>
    <mergeCell ref="H2:I2"/>
    <mergeCell ref="J2:J4"/>
    <mergeCell ref="E3:F3"/>
    <mergeCell ref="H3:I3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7.57421875" style="0" customWidth="1"/>
  </cols>
  <sheetData>
    <row r="1" spans="1:4" ht="15" thickTop="1">
      <c r="A1" s="112" t="s">
        <v>47</v>
      </c>
      <c r="B1" s="114" t="s">
        <v>0</v>
      </c>
      <c r="C1" s="116" t="s">
        <v>42</v>
      </c>
      <c r="D1" s="117"/>
    </row>
    <row r="2" spans="1:4" ht="33" customHeight="1" thickBot="1">
      <c r="A2" s="113"/>
      <c r="B2" s="115"/>
      <c r="C2" s="39" t="s">
        <v>9</v>
      </c>
      <c r="D2" s="40" t="s">
        <v>45</v>
      </c>
    </row>
    <row r="3" spans="1:4" ht="14.25">
      <c r="A3" s="44"/>
      <c r="B3" s="45"/>
      <c r="C3" s="45"/>
      <c r="D3" s="46"/>
    </row>
    <row r="4" spans="1:4" ht="14.25">
      <c r="A4" s="47" t="s">
        <v>29</v>
      </c>
      <c r="B4" s="39"/>
      <c r="C4" s="39"/>
      <c r="D4" s="40"/>
    </row>
    <row r="5" spans="1:4" ht="14.25">
      <c r="A5" s="41" t="s">
        <v>30</v>
      </c>
      <c r="B5" s="39">
        <f>'Б+К МАГ ЗФО'!N4</f>
        <v>16</v>
      </c>
      <c r="C5" s="39">
        <f>B5-D5</f>
        <v>0</v>
      </c>
      <c r="D5" s="40">
        <f>'Б+К МАГ ЗФО'!M4</f>
        <v>16</v>
      </c>
    </row>
    <row r="6" spans="1:4" ht="14.25">
      <c r="A6" s="41"/>
      <c r="B6" s="42">
        <f>SUM(C6:D6)</f>
        <v>16</v>
      </c>
      <c r="C6" s="42">
        <f>SUM(C5:C5)</f>
        <v>0</v>
      </c>
      <c r="D6" s="43">
        <f>SUM(D5:D5)</f>
        <v>16</v>
      </c>
    </row>
    <row r="7" spans="1:4" ht="14.25">
      <c r="A7" s="44"/>
      <c r="B7" s="45"/>
      <c r="C7" s="45"/>
      <c r="D7" s="46"/>
    </row>
    <row r="8" spans="1:4" ht="14.25">
      <c r="A8" s="47" t="s">
        <v>31</v>
      </c>
      <c r="B8" s="39"/>
      <c r="C8" s="39"/>
      <c r="D8" s="40"/>
    </row>
    <row r="9" spans="1:4" ht="14.25">
      <c r="A9" s="41" t="s">
        <v>32</v>
      </c>
      <c r="B9" s="39">
        <f>'Б+К МАГ ЗФО'!N6</f>
        <v>0</v>
      </c>
      <c r="C9" s="39">
        <f>B9-D9</f>
        <v>0</v>
      </c>
      <c r="D9" s="40">
        <f>'Б+К МАГ ЗФО'!M6</f>
        <v>0</v>
      </c>
    </row>
    <row r="10" spans="1:4" ht="14.25">
      <c r="A10" s="41"/>
      <c r="B10" s="42">
        <f>SUM(C10:D10)</f>
        <v>0</v>
      </c>
      <c r="C10" s="42">
        <f>SUM(C9:C9)</f>
        <v>0</v>
      </c>
      <c r="D10" s="43">
        <f>SUM(D9:D9)</f>
        <v>0</v>
      </c>
    </row>
    <row r="11" spans="1:4" ht="14.25">
      <c r="A11" s="44"/>
      <c r="B11" s="45"/>
      <c r="C11" s="45"/>
      <c r="D11" s="46"/>
    </row>
    <row r="12" spans="1:4" ht="14.25">
      <c r="A12" s="47" t="s">
        <v>33</v>
      </c>
      <c r="B12" s="39"/>
      <c r="C12" s="39"/>
      <c r="D12" s="40"/>
    </row>
    <row r="13" spans="1:4" ht="14.25">
      <c r="A13" s="44" t="s">
        <v>43</v>
      </c>
      <c r="B13" s="39">
        <f>SUM('Б+К МАГ ЗФО'!N7,'Б+К МАГ ЗФО'!N8,'Б+К МАГ ЗФО'!N9,'Б+К МАГ ЗФО'!N10)</f>
        <v>250</v>
      </c>
      <c r="C13" s="39">
        <f>B13-D13</f>
        <v>3</v>
      </c>
      <c r="D13" s="40">
        <f>SUM('Б+К МАГ ЗФО'!M7,'Б+К МАГ ЗФО'!M8,'Б+К МАГ ЗФО'!M9,'Б+К МАГ ЗФО'!M10)</f>
        <v>247</v>
      </c>
    </row>
    <row r="14" spans="1:4" ht="14.25">
      <c r="A14" s="49" t="s">
        <v>35</v>
      </c>
      <c r="B14" s="39">
        <f>'Б+К МАГ ЗФО'!N7</f>
        <v>22</v>
      </c>
      <c r="C14" s="39">
        <f>B14-D14</f>
        <v>2</v>
      </c>
      <c r="D14" s="40">
        <f>'Б+К МАГ ЗФО'!M7</f>
        <v>20</v>
      </c>
    </row>
    <row r="15" spans="1:4" ht="14.25">
      <c r="A15" s="49" t="s">
        <v>36</v>
      </c>
      <c r="B15" s="39">
        <f>'Б+К МАГ ЗФО'!N8</f>
        <v>78</v>
      </c>
      <c r="C15" s="39">
        <f>B15-D15</f>
        <v>0</v>
      </c>
      <c r="D15" s="40">
        <f>'Б+К МАГ ЗФО'!M8</f>
        <v>78</v>
      </c>
    </row>
    <row r="16" spans="1:4" ht="14.25">
      <c r="A16" s="49" t="s">
        <v>37</v>
      </c>
      <c r="B16" s="39">
        <f>'Б+К МАГ ЗФО'!N9</f>
        <v>128</v>
      </c>
      <c r="C16" s="39">
        <f>B16-D16</f>
        <v>1</v>
      </c>
      <c r="D16" s="40">
        <f>'Б+К МАГ ЗФО'!M9</f>
        <v>127</v>
      </c>
    </row>
    <row r="17" spans="1:4" ht="27.75">
      <c r="A17" s="49" t="s">
        <v>57</v>
      </c>
      <c r="B17" s="39">
        <f>'Б+К МАГ ЗФО'!N10</f>
        <v>22</v>
      </c>
      <c r="C17" s="39">
        <f>B17-D17</f>
        <v>0</v>
      </c>
      <c r="D17" s="40">
        <f>'Б+К МАГ ЗФО'!M10</f>
        <v>22</v>
      </c>
    </row>
    <row r="18" spans="1:4" ht="14.25">
      <c r="A18" s="41"/>
      <c r="B18" s="42">
        <f>SUM(C18:D18)</f>
        <v>250</v>
      </c>
      <c r="C18" s="42">
        <f>SUM(C14:C15:C16:C17)</f>
        <v>3</v>
      </c>
      <c r="D18" s="43">
        <f>SUM(D14:D17)</f>
        <v>247</v>
      </c>
    </row>
    <row r="19" spans="1:4" ht="14.25">
      <c r="A19" s="41"/>
      <c r="B19" s="45"/>
      <c r="C19" s="45"/>
      <c r="D19" s="46"/>
    </row>
    <row r="20" spans="1:4" ht="14.25">
      <c r="A20" s="47" t="s">
        <v>38</v>
      </c>
      <c r="B20" s="50"/>
      <c r="C20" s="50"/>
      <c r="D20" s="51"/>
    </row>
    <row r="21" spans="1:4" ht="14.25">
      <c r="A21" s="52" t="s">
        <v>46</v>
      </c>
      <c r="B21" s="50">
        <f>'Б+К МАГ ЗФО'!N5</f>
        <v>18</v>
      </c>
      <c r="C21" s="39">
        <f>B21-D21</f>
        <v>10</v>
      </c>
      <c r="D21" s="51">
        <f>'Б+К МАГ ЗФО'!M5</f>
        <v>8</v>
      </c>
    </row>
    <row r="22" spans="1:4" ht="14.25">
      <c r="A22" s="60"/>
      <c r="B22" s="48">
        <f>SUM(C22:BD22)</f>
        <v>18</v>
      </c>
      <c r="C22" s="48">
        <f>SUM(C21:C21)</f>
        <v>10</v>
      </c>
      <c r="D22" s="73">
        <f>SUM(D21:D21)</f>
        <v>8</v>
      </c>
    </row>
    <row r="23" spans="1:4" ht="14.25">
      <c r="A23" s="60"/>
      <c r="B23" s="50"/>
      <c r="C23" s="50"/>
      <c r="D23" s="51"/>
    </row>
    <row r="24" spans="1:4" ht="15" thickBot="1">
      <c r="A24" s="53" t="s">
        <v>44</v>
      </c>
      <c r="B24" s="54">
        <f>SUM(B6,B10,B18,B22,)</f>
        <v>284</v>
      </c>
      <c r="C24" s="54">
        <f>SUM(C6,C10,C18,C22,)</f>
        <v>13</v>
      </c>
      <c r="D24" s="74">
        <f>SUM(D6,D10,D18,D22,)</f>
        <v>271</v>
      </c>
    </row>
    <row r="25" ht="15" thickTop="1"/>
  </sheetData>
  <sheetProtection/>
  <mergeCells count="3">
    <mergeCell ref="A1:A2"/>
    <mergeCell ref="B1:B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421875" style="0" customWidth="1"/>
    <col min="2" max="2" width="26.00390625" style="0" customWidth="1"/>
    <col min="3" max="3" width="13.00390625" style="0" customWidth="1"/>
    <col min="4" max="4" width="14.7109375" style="0" customWidth="1"/>
    <col min="5" max="5" width="12.8515625" style="0" customWidth="1"/>
    <col min="6" max="6" width="14.140625" style="0" customWidth="1"/>
    <col min="7" max="7" width="7.421875" style="0" bestFit="1" customWidth="1"/>
    <col min="8" max="8" width="7.28125" style="0" bestFit="1" customWidth="1"/>
    <col min="9" max="9" width="5.7109375" style="0" bestFit="1" customWidth="1"/>
    <col min="10" max="10" width="14.140625" style="0" customWidth="1"/>
    <col min="11" max="11" width="13.7109375" style="0" customWidth="1"/>
  </cols>
  <sheetData>
    <row r="1" spans="1:6" ht="33.75" customHeight="1" thickBot="1">
      <c r="A1" s="120" t="s">
        <v>71</v>
      </c>
      <c r="B1" s="121"/>
      <c r="C1" s="122"/>
      <c r="D1" s="122"/>
      <c r="E1" s="122"/>
      <c r="F1" s="123"/>
    </row>
    <row r="2" spans="1:6" ht="14.25">
      <c r="A2" s="90" t="s">
        <v>3</v>
      </c>
      <c r="B2" s="124"/>
      <c r="C2" s="127" t="s">
        <v>4</v>
      </c>
      <c r="D2" s="128"/>
      <c r="E2" s="128" t="s">
        <v>6</v>
      </c>
      <c r="F2" s="129"/>
    </row>
    <row r="3" spans="1:6" ht="14.25">
      <c r="A3" s="125"/>
      <c r="B3" s="126"/>
      <c r="C3" s="18" t="s">
        <v>9</v>
      </c>
      <c r="D3" s="17" t="s">
        <v>10</v>
      </c>
      <c r="E3" s="17" t="s">
        <v>9</v>
      </c>
      <c r="F3" s="19" t="s">
        <v>10</v>
      </c>
    </row>
    <row r="4" spans="1:6" ht="52.5">
      <c r="A4" s="118" t="s">
        <v>2</v>
      </c>
      <c r="B4" s="8" t="s">
        <v>63</v>
      </c>
      <c r="C4" s="9"/>
      <c r="D4" s="4" t="s">
        <v>59</v>
      </c>
      <c r="E4" s="4"/>
      <c r="F4" s="5"/>
    </row>
    <row r="5" spans="1:6" ht="52.5">
      <c r="A5" s="118"/>
      <c r="B5" s="8" t="s">
        <v>64</v>
      </c>
      <c r="C5" s="9"/>
      <c r="D5" s="4"/>
      <c r="E5" s="4"/>
      <c r="F5" s="5"/>
    </row>
    <row r="6" spans="1:6" ht="58.5" customHeight="1">
      <c r="A6" s="118" t="s">
        <v>1</v>
      </c>
      <c r="B6" s="8" t="s">
        <v>61</v>
      </c>
      <c r="C6" s="1"/>
      <c r="D6" s="1" t="s">
        <v>62</v>
      </c>
      <c r="E6" s="64"/>
      <c r="F6" s="5"/>
    </row>
    <row r="7" spans="1:6" ht="52.5" customHeight="1">
      <c r="A7" s="118"/>
      <c r="B7" s="8" t="s">
        <v>15</v>
      </c>
      <c r="C7" s="13"/>
      <c r="D7" s="1" t="s">
        <v>73</v>
      </c>
      <c r="E7" s="4"/>
      <c r="F7" s="5"/>
    </row>
    <row r="8" spans="1:6" ht="158.25">
      <c r="A8" s="118"/>
      <c r="B8" s="8" t="s">
        <v>16</v>
      </c>
      <c r="C8" s="13"/>
      <c r="D8" s="61" t="s">
        <v>66</v>
      </c>
      <c r="E8" s="4"/>
      <c r="F8" s="5"/>
    </row>
    <row r="9" spans="1:6" s="14" customFormat="1" ht="18" customHeight="1" thickBot="1">
      <c r="A9" s="92" t="s">
        <v>74</v>
      </c>
      <c r="B9" s="119"/>
      <c r="C9" s="6"/>
      <c r="D9" s="20">
        <v>19</v>
      </c>
      <c r="E9" s="2"/>
      <c r="F9" s="2"/>
    </row>
    <row r="10" spans="1:6" ht="14.25">
      <c r="A10" s="3"/>
      <c r="B10" s="3"/>
      <c r="C10" s="3"/>
      <c r="D10" s="3"/>
      <c r="E10" s="3"/>
      <c r="F10" s="3"/>
    </row>
    <row r="11" ht="14.25">
      <c r="A11" s="55"/>
    </row>
    <row r="13" spans="1:2" ht="14.25">
      <c r="A13" s="56"/>
      <c r="B13" s="57"/>
    </row>
    <row r="14" spans="1:2" ht="14.25">
      <c r="A14" s="56"/>
      <c r="B14" s="57"/>
    </row>
    <row r="15" spans="1:2" ht="14.25">
      <c r="A15" s="56"/>
      <c r="B15" s="57"/>
    </row>
  </sheetData>
  <sheetProtection/>
  <mergeCells count="7">
    <mergeCell ref="A4:A5"/>
    <mergeCell ref="A6:A8"/>
    <mergeCell ref="A9:B9"/>
    <mergeCell ref="A1:F1"/>
    <mergeCell ref="A2:B3"/>
    <mergeCell ref="C2:D2"/>
    <mergeCell ref="E2:F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AA.Karaeva</dc:creator>
  <cp:keywords/>
  <dc:description/>
  <cp:lastModifiedBy>Пискунова Ирина Васильевна</cp:lastModifiedBy>
  <cp:lastPrinted>2021-09-27T14:08:29Z</cp:lastPrinted>
  <dcterms:created xsi:type="dcterms:W3CDTF">2020-03-06T12:44:10Z</dcterms:created>
  <dcterms:modified xsi:type="dcterms:W3CDTF">2022-04-04T11:47:27Z</dcterms:modified>
  <cp:category/>
  <cp:version/>
  <cp:contentType/>
  <cp:contentStatus/>
</cp:coreProperties>
</file>