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tabRatio="601" activeTab="1"/>
  </bookViews>
  <sheets>
    <sheet name="Вакансии" sheetId="1" r:id="rId1"/>
    <sheet name="Бюджет и ком.прием" sheetId="2" r:id="rId2"/>
    <sheet name="Ком.прием" sheetId="3" r:id="rId3"/>
    <sheet name="Бюджет" sheetId="4" r:id="rId4"/>
    <sheet name="УГС" sheetId="5" r:id="rId5"/>
  </sheets>
  <definedNames>
    <definedName name="_xlnm.Print_Area" localSheetId="3">'Бюджет'!#REF!</definedName>
    <definedName name="_xlnm.Print_Area" localSheetId="0">'Вакансии'!$A$1:$P$33</definedName>
    <definedName name="_xlnm.Print_Area" localSheetId="2">'Ком.прием'!#REF!</definedName>
    <definedName name="_xlnm.Print_Area" localSheetId="4">'УГС'!$A$1:$D$34</definedName>
  </definedNames>
  <calcPr fullCalcOnLoad="1"/>
</workbook>
</file>

<file path=xl/sharedStrings.xml><?xml version="1.0" encoding="utf-8"?>
<sst xmlns="http://schemas.openxmlformats.org/spreadsheetml/2006/main" count="155" uniqueCount="80">
  <si>
    <t>Всего</t>
  </si>
  <si>
    <t>Всего на фак-те</t>
  </si>
  <si>
    <t>Русской филологии</t>
  </si>
  <si>
    <t>Исторический</t>
  </si>
  <si>
    <t>Юридический</t>
  </si>
  <si>
    <t>КУРСЫ</t>
  </si>
  <si>
    <t>КЦП</t>
  </si>
  <si>
    <t>кол-во студ.</t>
  </si>
  <si>
    <t>всего студентов:</t>
  </si>
  <si>
    <t>ком.пр.</t>
  </si>
  <si>
    <t>бюджет</t>
  </si>
  <si>
    <t>в т.ч.</t>
  </si>
  <si>
    <t>Факультет, направление/специальность</t>
  </si>
  <si>
    <t>38.00.00 Экономика и управление</t>
  </si>
  <si>
    <t>39.00.00 Социология и социальная работа</t>
  </si>
  <si>
    <t>40.00.00 Юриспруденция</t>
  </si>
  <si>
    <t>44.00.00 Образование и педагогические науки</t>
  </si>
  <si>
    <t>45.00.00 Языкознание и литературоведение</t>
  </si>
  <si>
    <t>46.00.00 История и археология</t>
  </si>
  <si>
    <t>49.00.00 Физическая культура и спорт</t>
  </si>
  <si>
    <t xml:space="preserve">46.03.01 История </t>
  </si>
  <si>
    <t xml:space="preserve">40.03.01 Юриспруденция </t>
  </si>
  <si>
    <t xml:space="preserve">44.03.02 Психолого-педагогическое образование </t>
  </si>
  <si>
    <t xml:space="preserve">38.03.02 Менеджмент </t>
  </si>
  <si>
    <t xml:space="preserve">49.03.01 Физическая культура </t>
  </si>
  <si>
    <t xml:space="preserve">39.03.02 Социальная работа </t>
  </si>
  <si>
    <t>1 курс</t>
  </si>
  <si>
    <t>2 курс</t>
  </si>
  <si>
    <t>3 курс</t>
  </si>
  <si>
    <t>4 курс</t>
  </si>
  <si>
    <t>5 курс</t>
  </si>
  <si>
    <r>
      <t>38.03.02 Менеджмент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</si>
  <si>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38.03.04 Государственное и муниципальное управление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</si>
  <si>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38.03.07 Товароведение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</si>
  <si>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39.03.02 Социальная работа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</si>
  <si>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40.03.01 Юриспруденция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</si>
  <si>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44.03.02 Психолого-педагогическое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</si>
  <si>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профиль "Начальное образование" (в русской школе)</t>
  </si>
  <si>
    <t>профиль "Отечественная филология (русский язык и литература)"</t>
  </si>
  <si>
    <t>45.03.01 Филология (профиль "Отечественная филология (русский язык и литература)")</t>
  </si>
  <si>
    <r>
      <t>46.03.01 История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</si>
  <si>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49.03.01 Физическая культура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</si>
  <si>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38.03.04 Государственное и муниципальное управление</t>
  </si>
  <si>
    <t xml:space="preserve">44.03.01 Педагогическое образование (профиль "Начальное образование") (в русской школе) </t>
  </si>
  <si>
    <t>38.03.01 Экономика (профили "Финансы и кредит", "Бухгалтерский учет, анализ и аудит", "Налоги и налогообложение")</t>
  </si>
  <si>
    <r>
      <t>38.03.04 Государственное и муниципальное управление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</si>
  <si>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44.03.01 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</si>
  <si>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r>
      <t>45.03.01 Филология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</si>
  <si>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t xml:space="preserve">Коды и наименования укрупненных групп специальностей и направлений подготовки / Коды и наименования  специальностей и направлений подготовки </t>
  </si>
  <si>
    <t>Психолого-педагогический</t>
  </si>
  <si>
    <t>Химии, биологии и биотехнологии</t>
  </si>
  <si>
    <t>Контингент студентов заочной формы обучения (бюджет + ком.прием) по укрупненным группам специальностей и направлениям подготовки (УГС)</t>
  </si>
  <si>
    <t>Физической культуры и спорта</t>
  </si>
  <si>
    <r>
      <t>38.03.01 Экономика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</si>
  <si>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Кол-во вакантных бюджетных    мест на               1 курсе</t>
  </si>
  <si>
    <t>Кол-во вакантных бюджетных    мест на               2 курсе</t>
  </si>
  <si>
    <t>Кол-во вакантных бюджетных    мест на             3 курсе</t>
  </si>
  <si>
    <t>Кол-во вакантных бюджетных    мест на               4 курсе</t>
  </si>
  <si>
    <t>Кол-во вакантных бюджетных    мест на               5 курсе</t>
  </si>
  <si>
    <t xml:space="preserve">                                                                                ИТОГО на  ЗФО</t>
  </si>
  <si>
    <t>зачисление в 2017 году</t>
  </si>
  <si>
    <t>зачисление в 2018 году</t>
  </si>
  <si>
    <t>05.03.06 Реклама и связи с общественностью</t>
  </si>
  <si>
    <t xml:space="preserve">05.03.06 Реклама и связи с общественностью </t>
  </si>
  <si>
    <t>Экономики и управления</t>
  </si>
  <si>
    <t>зачисление в 2019 году</t>
  </si>
  <si>
    <t>44.03.01 Педагогическое образование (профиль "Дошкольное образование")</t>
  </si>
  <si>
    <t>профиль Дошкольное образование"</t>
  </si>
  <si>
    <t>42.03.01 Реклама и связи с общественностью</t>
  </si>
  <si>
    <t>42.00.00 Средства массовой информации и информационно-библиотечное дело</t>
  </si>
  <si>
    <t>Итого</t>
  </si>
  <si>
    <t>38.03.07 Товароведение (профиль «Товарная экспертиза и оценочная деятельность»)</t>
  </si>
  <si>
    <t>профиль "Дошкольное образование</t>
  </si>
  <si>
    <t>зачисление в 2020 году</t>
  </si>
  <si>
    <t>зачисление в 2021 году</t>
  </si>
  <si>
    <t xml:space="preserve">              ИТОГО на  ЗФО</t>
  </si>
  <si>
    <t>СВЕДЕНИЯ  О КОЛИЧЕСТВЕ БЮДЖЕТНЫХ МЕСТ  ПО ЗАОЧНОЙ ФОРМЕ ОБУЧЕНИЯ    на  01.04.2022 г.</t>
  </si>
  <si>
    <t>Контингент  студентов  ЗАОЧНОЙ формы обучения (бюджет + ком.прием)                   на  01.04.2022 г.</t>
  </si>
  <si>
    <t>Контингент  студентов  ЗАОЧНОЙ формы обучения (ком.прием) на  01.04.2022 г.</t>
  </si>
  <si>
    <t>Контингент  студентов  ЗАОЧНОЙ формы обучения (бюджет) на 01.04.2022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</si>
</sst>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name val="Arial Cyr"/>
      <family val="0"/>
    </font>
    <font>
      <b/>
      <sz val="14"/>
      <color indexed="12"/>
      <name val="Arial Cyr"/>
      <family val="0"/>
    </font>
    <font>
      <sz val="18"/>
      <name val="Arial Cyr"/>
      <family val="0"/>
    </font>
    <font>
      <sz val="14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4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53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33" borderId="10" xfId="53" applyFont="1" applyFill="1" applyBorder="1" applyAlignment="1">
      <alignment vertic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4" fillId="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13" fillId="0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12" fillId="0" borderId="24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00"/>
  <sheetViews>
    <sheetView view="pageBreakPreview" zoomScaleSheetLayoutView="100" workbookViewId="0" topLeftCell="A1">
      <selection activeCell="A1" sqref="A1:P1"/>
    </sheetView>
  </sheetViews>
  <sheetFormatPr defaultColWidth="9.00390625" defaultRowHeight="12.75"/>
  <cols>
    <col min="1" max="1" width="74.125" style="24" customWidth="1"/>
    <col min="2" max="2" width="7.375" style="37" customWidth="1"/>
    <col min="3" max="3" width="7.375" style="29" customWidth="1"/>
    <col min="4" max="4" width="12.50390625" style="30" customWidth="1"/>
    <col min="5" max="6" width="7.375" style="29" customWidth="1"/>
    <col min="7" max="7" width="12.00390625" style="30" customWidth="1"/>
    <col min="8" max="9" width="7.375" style="29" customWidth="1"/>
    <col min="10" max="10" width="12.125" style="30" customWidth="1"/>
    <col min="11" max="12" width="7.375" style="29" customWidth="1"/>
    <col min="13" max="13" width="12.00390625" style="30" customWidth="1"/>
    <col min="14" max="15" width="7.375" style="29" customWidth="1"/>
    <col min="16" max="16" width="12.50390625" style="0" customWidth="1"/>
    <col min="20" max="20" width="9.00390625" style="0" customWidth="1"/>
  </cols>
  <sheetData>
    <row r="1" spans="1:16" ht="28.5" customHeight="1">
      <c r="A1" s="97" t="s">
        <v>76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6.5" customHeight="1">
      <c r="A2" s="100" t="s">
        <v>48</v>
      </c>
      <c r="B2" s="108" t="s">
        <v>26</v>
      </c>
      <c r="C2" s="108"/>
      <c r="D2" s="105" t="s">
        <v>54</v>
      </c>
      <c r="E2" s="108" t="s">
        <v>27</v>
      </c>
      <c r="F2" s="108"/>
      <c r="G2" s="105" t="s">
        <v>55</v>
      </c>
      <c r="H2" s="108" t="s">
        <v>28</v>
      </c>
      <c r="I2" s="108"/>
      <c r="J2" s="105" t="s">
        <v>56</v>
      </c>
      <c r="K2" s="108" t="s">
        <v>29</v>
      </c>
      <c r="L2" s="108"/>
      <c r="M2" s="105" t="s">
        <v>57</v>
      </c>
      <c r="N2" s="103" t="s">
        <v>30</v>
      </c>
      <c r="O2" s="104"/>
      <c r="P2" s="105" t="s">
        <v>58</v>
      </c>
    </row>
    <row r="3" spans="1:16" ht="35.25" customHeight="1">
      <c r="A3" s="101"/>
      <c r="B3" s="99" t="s">
        <v>74</v>
      </c>
      <c r="C3" s="99"/>
      <c r="D3" s="106"/>
      <c r="E3" s="99" t="s">
        <v>73</v>
      </c>
      <c r="F3" s="99"/>
      <c r="G3" s="106"/>
      <c r="H3" s="99" t="s">
        <v>65</v>
      </c>
      <c r="I3" s="99"/>
      <c r="J3" s="106"/>
      <c r="K3" s="99" t="s">
        <v>61</v>
      </c>
      <c r="L3" s="99"/>
      <c r="M3" s="106"/>
      <c r="N3" s="109" t="s">
        <v>60</v>
      </c>
      <c r="O3" s="110"/>
      <c r="P3" s="106"/>
    </row>
    <row r="4" spans="1:16" ht="30.75" customHeight="1">
      <c r="A4" s="102"/>
      <c r="B4" s="21" t="s">
        <v>6</v>
      </c>
      <c r="C4" s="21" t="s">
        <v>7</v>
      </c>
      <c r="D4" s="107"/>
      <c r="E4" s="21" t="s">
        <v>6</v>
      </c>
      <c r="F4" s="21" t="s">
        <v>7</v>
      </c>
      <c r="G4" s="107"/>
      <c r="H4" s="21" t="s">
        <v>6</v>
      </c>
      <c r="I4" s="21" t="s">
        <v>7</v>
      </c>
      <c r="J4" s="107"/>
      <c r="K4" s="21" t="s">
        <v>6</v>
      </c>
      <c r="L4" s="21" t="s">
        <v>7</v>
      </c>
      <c r="M4" s="107"/>
      <c r="N4" s="17" t="s">
        <v>6</v>
      </c>
      <c r="O4" s="22" t="s">
        <v>7</v>
      </c>
      <c r="P4" s="107"/>
    </row>
    <row r="5" spans="1:16" s="3" customFormat="1" ht="15">
      <c r="A5" s="33" t="s">
        <v>13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65"/>
    </row>
    <row r="6" spans="1:16" s="3" customFormat="1" ht="15">
      <c r="A6" s="34" t="s">
        <v>53</v>
      </c>
      <c r="B6" s="26">
        <v>0</v>
      </c>
      <c r="C6" s="26">
        <f>Бюджет!C15</f>
        <v>0</v>
      </c>
      <c r="D6" s="26">
        <f>B6-C6</f>
        <v>0</v>
      </c>
      <c r="E6" s="26">
        <v>0</v>
      </c>
      <c r="F6" s="26">
        <f>Бюджет!D15</f>
        <v>0</v>
      </c>
      <c r="G6" s="26">
        <f>E6-F6</f>
        <v>0</v>
      </c>
      <c r="H6" s="26">
        <v>0</v>
      </c>
      <c r="I6" s="26">
        <f>Бюджет!E15</f>
        <v>0</v>
      </c>
      <c r="J6" s="26">
        <f>H6-I6</f>
        <v>0</v>
      </c>
      <c r="K6" s="26">
        <v>0</v>
      </c>
      <c r="L6" s="26">
        <f>Бюджет!F15</f>
        <v>0</v>
      </c>
      <c r="M6" s="26">
        <f>K6-L6</f>
        <v>0</v>
      </c>
      <c r="N6" s="26">
        <v>0</v>
      </c>
      <c r="O6" s="26">
        <f>Бюджет!G15</f>
        <v>0</v>
      </c>
      <c r="P6" s="26">
        <f>N6-O6</f>
        <v>0</v>
      </c>
    </row>
    <row r="7" spans="1:16" s="3" customFormat="1" ht="15">
      <c r="A7" s="34" t="s">
        <v>31</v>
      </c>
      <c r="B7" s="26">
        <v>0</v>
      </c>
      <c r="C7" s="26">
        <f>Бюджет!C12</f>
        <v>0</v>
      </c>
      <c r="D7" s="26">
        <f>B7-C7</f>
        <v>0</v>
      </c>
      <c r="E7" s="26">
        <v>0</v>
      </c>
      <c r="F7" s="26">
        <f>Бюджет!D12</f>
        <v>0</v>
      </c>
      <c r="G7" s="26">
        <f>E7-F7</f>
        <v>0</v>
      </c>
      <c r="H7" s="26">
        <v>0</v>
      </c>
      <c r="I7" s="26">
        <f>Бюджет!E12</f>
        <v>0</v>
      </c>
      <c r="J7" s="26">
        <f>H7-I7</f>
        <v>0</v>
      </c>
      <c r="K7" s="26">
        <v>0</v>
      </c>
      <c r="L7" s="26">
        <f>Бюджет!F12</f>
        <v>0</v>
      </c>
      <c r="M7" s="26">
        <f>K7-L7</f>
        <v>0</v>
      </c>
      <c r="N7" s="26">
        <v>0</v>
      </c>
      <c r="O7" s="26">
        <f>Бюджет!G12</f>
        <v>0</v>
      </c>
      <c r="P7" s="26">
        <f>N7-O7</f>
        <v>0</v>
      </c>
    </row>
    <row r="8" spans="1:16" s="3" customFormat="1" ht="30">
      <c r="A8" s="34" t="s">
        <v>45</v>
      </c>
      <c r="B8" s="26">
        <v>0</v>
      </c>
      <c r="C8" s="26">
        <f>Бюджет!C14</f>
        <v>0</v>
      </c>
      <c r="D8" s="26">
        <f>B8-C8</f>
        <v>0</v>
      </c>
      <c r="E8" s="26">
        <v>0</v>
      </c>
      <c r="F8" s="26">
        <f>Бюджет!D14</f>
        <v>0</v>
      </c>
      <c r="G8" s="26">
        <f>E8-F8</f>
        <v>0</v>
      </c>
      <c r="H8" s="26">
        <v>0</v>
      </c>
      <c r="I8" s="26">
        <f>Бюджет!E14</f>
        <v>0</v>
      </c>
      <c r="J8" s="26">
        <f>H8-I8</f>
        <v>0</v>
      </c>
      <c r="K8" s="26">
        <v>0</v>
      </c>
      <c r="L8" s="26">
        <f>Бюджет!F14</f>
        <v>0</v>
      </c>
      <c r="M8" s="26">
        <f>K8-L8</f>
        <v>0</v>
      </c>
      <c r="N8" s="26">
        <v>0</v>
      </c>
      <c r="O8" s="26">
        <f>Бюджет!G14</f>
        <v>0</v>
      </c>
      <c r="P8" s="26">
        <f>N8-O8</f>
        <v>0</v>
      </c>
    </row>
    <row r="9" spans="1:16" s="3" customFormat="1" ht="15">
      <c r="A9" s="34" t="s">
        <v>33</v>
      </c>
      <c r="B9" s="26">
        <v>0</v>
      </c>
      <c r="C9" s="26">
        <f>Бюджет!C11</f>
        <v>0</v>
      </c>
      <c r="D9" s="26">
        <f>B9-C9</f>
        <v>0</v>
      </c>
      <c r="E9" s="26">
        <v>0</v>
      </c>
      <c r="F9" s="26">
        <f>Бюджет!D11</f>
        <v>0</v>
      </c>
      <c r="G9" s="26">
        <f>E9-F9</f>
        <v>0</v>
      </c>
      <c r="H9" s="26">
        <v>0</v>
      </c>
      <c r="I9" s="26">
        <f>Бюджет!E11</f>
        <v>0</v>
      </c>
      <c r="J9" s="26">
        <f>H9-I9</f>
        <v>0</v>
      </c>
      <c r="K9" s="26">
        <v>0</v>
      </c>
      <c r="L9" s="26">
        <f>Бюджет!F11</f>
        <v>0</v>
      </c>
      <c r="M9" s="26">
        <f>K9-L9</f>
        <v>0</v>
      </c>
      <c r="N9" s="26"/>
      <c r="O9" s="26">
        <f>Бюджет!G11</f>
        <v>0</v>
      </c>
      <c r="P9" s="26">
        <f>N9-O9</f>
        <v>0</v>
      </c>
    </row>
    <row r="10" spans="1:16" s="3" customFormat="1" ht="15">
      <c r="A10" s="34"/>
      <c r="B10" s="26"/>
      <c r="C10" s="26"/>
      <c r="D10" s="27"/>
      <c r="E10" s="26"/>
      <c r="F10" s="28"/>
      <c r="G10" s="27"/>
      <c r="H10" s="26"/>
      <c r="I10" s="26"/>
      <c r="J10" s="26"/>
      <c r="K10" s="26"/>
      <c r="L10" s="26"/>
      <c r="M10" s="26"/>
      <c r="N10" s="26"/>
      <c r="O10" s="26"/>
      <c r="P10" s="65"/>
    </row>
    <row r="11" spans="1:16" ht="18" customHeight="1">
      <c r="A11" s="33" t="s">
        <v>14</v>
      </c>
      <c r="B11" s="26"/>
      <c r="C11" s="27"/>
      <c r="D11" s="27"/>
      <c r="E11" s="26"/>
      <c r="F11" s="27"/>
      <c r="G11" s="27"/>
      <c r="H11" s="26"/>
      <c r="I11" s="27"/>
      <c r="J11" s="27"/>
      <c r="K11" s="26"/>
      <c r="L11" s="27"/>
      <c r="M11" s="27"/>
      <c r="N11" s="26"/>
      <c r="O11" s="27"/>
      <c r="P11" s="64"/>
    </row>
    <row r="12" spans="1:16" s="3" customFormat="1" ht="15">
      <c r="A12" s="34" t="s">
        <v>34</v>
      </c>
      <c r="B12" s="26">
        <v>0</v>
      </c>
      <c r="C12" s="26">
        <f>Бюджет!C9</f>
        <v>0</v>
      </c>
      <c r="D12" s="26">
        <f>B12-C12</f>
        <v>0</v>
      </c>
      <c r="E12" s="26">
        <v>17</v>
      </c>
      <c r="F12" s="26">
        <f>Бюджет!D9</f>
        <v>17</v>
      </c>
      <c r="G12" s="26">
        <f>E12-F12</f>
        <v>0</v>
      </c>
      <c r="H12" s="26">
        <v>17</v>
      </c>
      <c r="I12" s="26">
        <f>Бюджет!E9</f>
        <v>14</v>
      </c>
      <c r="J12" s="26">
        <f>H12-I12</f>
        <v>3</v>
      </c>
      <c r="K12" s="26">
        <v>15</v>
      </c>
      <c r="L12" s="26">
        <f>Бюджет!F9</f>
        <v>12</v>
      </c>
      <c r="M12" s="26">
        <f>K12-L12</f>
        <v>3</v>
      </c>
      <c r="N12" s="26">
        <v>15</v>
      </c>
      <c r="O12" s="26">
        <f>Бюджет!G9</f>
        <v>0</v>
      </c>
      <c r="P12" s="26">
        <f>N12-O12</f>
        <v>15</v>
      </c>
    </row>
    <row r="13" spans="1:16" ht="15">
      <c r="A13" s="23"/>
      <c r="B13" s="26"/>
      <c r="C13" s="27"/>
      <c r="D13" s="27"/>
      <c r="E13" s="26"/>
      <c r="F13" s="27"/>
      <c r="G13" s="27"/>
      <c r="H13" s="26"/>
      <c r="I13" s="27"/>
      <c r="J13" s="27"/>
      <c r="K13" s="26"/>
      <c r="L13" s="27"/>
      <c r="M13" s="27"/>
      <c r="N13" s="26"/>
      <c r="O13" s="27"/>
      <c r="P13" s="64"/>
    </row>
    <row r="14" spans="1:16" ht="15">
      <c r="A14" s="33" t="s">
        <v>15</v>
      </c>
      <c r="B14" s="26"/>
      <c r="C14" s="27"/>
      <c r="D14" s="27"/>
      <c r="E14" s="26"/>
      <c r="F14" s="27"/>
      <c r="G14" s="27"/>
      <c r="H14" s="26"/>
      <c r="I14" s="27"/>
      <c r="J14" s="27"/>
      <c r="K14" s="26"/>
      <c r="L14" s="27"/>
      <c r="M14" s="27"/>
      <c r="N14" s="26"/>
      <c r="O14" s="27"/>
      <c r="P14" s="64"/>
    </row>
    <row r="15" spans="1:16" s="3" customFormat="1" ht="15">
      <c r="A15" s="34" t="s">
        <v>35</v>
      </c>
      <c r="B15" s="26">
        <v>0</v>
      </c>
      <c r="C15" s="26">
        <f>Бюджет!C6</f>
        <v>1</v>
      </c>
      <c r="D15" s="26">
        <f>B15-C15</f>
        <v>-1</v>
      </c>
      <c r="E15" s="26">
        <v>0</v>
      </c>
      <c r="F15" s="28">
        <f>Бюджет!D6</f>
        <v>0</v>
      </c>
      <c r="G15" s="26">
        <f>E15-F15</f>
        <v>0</v>
      </c>
      <c r="H15" s="26">
        <v>0</v>
      </c>
      <c r="I15" s="28">
        <f>Бюджет!E6</f>
        <v>2</v>
      </c>
      <c r="J15" s="26">
        <f>H15-I15</f>
        <v>-2</v>
      </c>
      <c r="K15" s="26">
        <v>0</v>
      </c>
      <c r="L15" s="28">
        <f>Бюджет!F6</f>
        <v>3</v>
      </c>
      <c r="M15" s="26">
        <f>K15-L15</f>
        <v>-3</v>
      </c>
      <c r="N15" s="26">
        <v>15</v>
      </c>
      <c r="O15" s="26">
        <f>Бюджет!G6</f>
        <v>1</v>
      </c>
      <c r="P15" s="26">
        <f>N15-O15</f>
        <v>14</v>
      </c>
    </row>
    <row r="16" spans="1:16" ht="15">
      <c r="A16" s="23"/>
      <c r="B16" s="26"/>
      <c r="C16" s="27"/>
      <c r="D16" s="27"/>
      <c r="E16" s="26"/>
      <c r="F16" s="27"/>
      <c r="G16" s="27"/>
      <c r="H16" s="26"/>
      <c r="I16" s="27"/>
      <c r="J16" s="27"/>
      <c r="K16" s="26"/>
      <c r="L16" s="27"/>
      <c r="M16" s="27"/>
      <c r="N16" s="26"/>
      <c r="O16" s="27"/>
      <c r="P16" s="64"/>
    </row>
    <row r="17" spans="1:16" ht="15">
      <c r="A17" s="33" t="s">
        <v>16</v>
      </c>
      <c r="B17" s="26"/>
      <c r="C17" s="27"/>
      <c r="D17" s="27"/>
      <c r="E17" s="26"/>
      <c r="F17" s="27"/>
      <c r="G17" s="27"/>
      <c r="H17" s="26"/>
      <c r="I17" s="27"/>
      <c r="J17" s="27"/>
      <c r="K17" s="26"/>
      <c r="L17" s="27"/>
      <c r="M17" s="27"/>
      <c r="N17" s="26"/>
      <c r="O17" s="27"/>
      <c r="P17" s="64"/>
    </row>
    <row r="18" spans="1:16" ht="15">
      <c r="A18" s="34" t="s">
        <v>46</v>
      </c>
      <c r="B18" s="35">
        <v>30</v>
      </c>
      <c r="C18" s="35">
        <f>SUM(C19:C20)</f>
        <v>30</v>
      </c>
      <c r="D18" s="26">
        <f>B18-C18</f>
        <v>0</v>
      </c>
      <c r="E18" s="35">
        <v>22</v>
      </c>
      <c r="F18" s="35">
        <f>SUM(F19:F20)</f>
        <v>22</v>
      </c>
      <c r="G18" s="26">
        <f>E18-F18</f>
        <v>0</v>
      </c>
      <c r="H18" s="35">
        <v>22</v>
      </c>
      <c r="I18" s="35">
        <f>SUM(I19:I20)</f>
        <v>16</v>
      </c>
      <c r="J18" s="26">
        <f>H18-I18</f>
        <v>6</v>
      </c>
      <c r="K18" s="35">
        <v>10</v>
      </c>
      <c r="L18" s="35">
        <f>SUM(L19:L20)</f>
        <v>9</v>
      </c>
      <c r="M18" s="26">
        <f>K18-L18</f>
        <v>1</v>
      </c>
      <c r="N18" s="35">
        <v>10</v>
      </c>
      <c r="O18" s="35">
        <f>SUM(Бюджет!G7,Бюджет!G8)</f>
        <v>0</v>
      </c>
      <c r="P18" s="26">
        <f>N18-O18</f>
        <v>10</v>
      </c>
    </row>
    <row r="19" spans="1:16" ht="15">
      <c r="A19" s="25" t="s">
        <v>37</v>
      </c>
      <c r="B19" s="26">
        <v>15</v>
      </c>
      <c r="C19" s="26">
        <f>Бюджет!C7</f>
        <v>14</v>
      </c>
      <c r="D19" s="27"/>
      <c r="E19" s="26">
        <v>10</v>
      </c>
      <c r="F19" s="26">
        <f>Бюджет!D7</f>
        <v>12</v>
      </c>
      <c r="G19" s="27"/>
      <c r="H19" s="26">
        <v>10</v>
      </c>
      <c r="I19" s="26">
        <f>Бюджет!E7</f>
        <v>10</v>
      </c>
      <c r="J19" s="26"/>
      <c r="K19" s="26">
        <v>10</v>
      </c>
      <c r="L19" s="26">
        <f>Бюджет!F7</f>
        <v>9</v>
      </c>
      <c r="M19" s="26"/>
      <c r="N19" s="26"/>
      <c r="O19" s="26"/>
      <c r="P19" s="64"/>
    </row>
    <row r="20" spans="1:16" ht="15">
      <c r="A20" s="25" t="s">
        <v>72</v>
      </c>
      <c r="B20" s="26">
        <v>15</v>
      </c>
      <c r="C20" s="26">
        <f>Бюджет!C8</f>
        <v>16</v>
      </c>
      <c r="D20" s="27"/>
      <c r="E20" s="26">
        <v>12</v>
      </c>
      <c r="F20" s="26">
        <f>Бюджет!D8</f>
        <v>10</v>
      </c>
      <c r="G20" s="27"/>
      <c r="H20" s="26">
        <v>12</v>
      </c>
      <c r="I20" s="26">
        <f>Бюджет!E8</f>
        <v>6</v>
      </c>
      <c r="J20" s="26"/>
      <c r="K20" s="26"/>
      <c r="L20" s="26">
        <f>Бюджет!F8</f>
        <v>0</v>
      </c>
      <c r="M20" s="26"/>
      <c r="N20" s="26"/>
      <c r="O20" s="26"/>
      <c r="P20" s="64"/>
    </row>
    <row r="21" spans="1:16" ht="15">
      <c r="A21" s="34" t="s">
        <v>36</v>
      </c>
      <c r="B21" s="26"/>
      <c r="C21" s="61">
        <f>Бюджет!C10</f>
        <v>0</v>
      </c>
      <c r="D21" s="26">
        <f>B21-C21</f>
        <v>0</v>
      </c>
      <c r="E21" s="26"/>
      <c r="F21" s="26">
        <f>Бюджет!D10</f>
        <v>0</v>
      </c>
      <c r="G21" s="26">
        <f>E21-F21</f>
        <v>0</v>
      </c>
      <c r="H21" s="26"/>
      <c r="I21" s="26">
        <f>Бюджет!E10</f>
        <v>0</v>
      </c>
      <c r="J21" s="26">
        <f>H21-I21</f>
        <v>0</v>
      </c>
      <c r="K21" s="26">
        <v>10</v>
      </c>
      <c r="L21" s="26">
        <f>Бюджет!F10</f>
        <v>10</v>
      </c>
      <c r="M21" s="26">
        <f>K21-L21</f>
        <v>0</v>
      </c>
      <c r="N21" s="26">
        <v>10</v>
      </c>
      <c r="O21" s="26"/>
      <c r="P21" s="26">
        <f>N21-O21</f>
        <v>10</v>
      </c>
    </row>
    <row r="22" spans="1:16" ht="15">
      <c r="A22" s="23"/>
      <c r="B22" s="26"/>
      <c r="C22" s="27"/>
      <c r="D22" s="27"/>
      <c r="E22" s="26"/>
      <c r="F22" s="27"/>
      <c r="G22" s="27"/>
      <c r="H22" s="26"/>
      <c r="I22" s="27"/>
      <c r="J22" s="27"/>
      <c r="K22" s="26"/>
      <c r="L22" s="27"/>
      <c r="M22" s="27"/>
      <c r="N22" s="26"/>
      <c r="O22" s="27"/>
      <c r="P22" s="64"/>
    </row>
    <row r="23" spans="1:16" ht="15">
      <c r="A23" s="33" t="s">
        <v>17</v>
      </c>
      <c r="B23" s="26"/>
      <c r="C23" s="27"/>
      <c r="D23" s="27"/>
      <c r="E23" s="26"/>
      <c r="F23" s="27"/>
      <c r="G23" s="27"/>
      <c r="H23" s="26"/>
      <c r="I23" s="27"/>
      <c r="J23" s="27"/>
      <c r="K23" s="26"/>
      <c r="L23" s="27"/>
      <c r="M23" s="27"/>
      <c r="N23" s="26"/>
      <c r="O23" s="27"/>
      <c r="P23" s="64"/>
    </row>
    <row r="24" spans="1:16" ht="15">
      <c r="A24" s="6" t="s">
        <v>47</v>
      </c>
      <c r="B24" s="35">
        <v>0</v>
      </c>
      <c r="C24" s="35">
        <f>SUM(C25:C25)</f>
        <v>0</v>
      </c>
      <c r="D24" s="26">
        <f>B24-C24</f>
        <v>0</v>
      </c>
      <c r="E24" s="35">
        <v>0</v>
      </c>
      <c r="F24" s="35">
        <f>SUM(F25:F25)</f>
        <v>0</v>
      </c>
      <c r="G24" s="26">
        <f>E24-F24</f>
        <v>0</v>
      </c>
      <c r="H24" s="35">
        <v>0</v>
      </c>
      <c r="I24" s="35">
        <f>SUM(I25:I25)</f>
        <v>0</v>
      </c>
      <c r="J24" s="26">
        <f>H24-I24</f>
        <v>0</v>
      </c>
      <c r="K24" s="35">
        <v>0</v>
      </c>
      <c r="L24" s="35">
        <f>SUM(L25:L25)</f>
        <v>0</v>
      </c>
      <c r="M24" s="26">
        <f>K24-L24</f>
        <v>0</v>
      </c>
      <c r="N24" s="35">
        <v>0</v>
      </c>
      <c r="O24" s="35">
        <f>SUM(O25:O25)</f>
        <v>0</v>
      </c>
      <c r="P24" s="26">
        <f>N24-O24</f>
        <v>0</v>
      </c>
    </row>
    <row r="25" spans="1:16" ht="15">
      <c r="A25" s="62" t="s">
        <v>38</v>
      </c>
      <c r="B25" s="26">
        <v>0</v>
      </c>
      <c r="C25" s="26">
        <f>Бюджет!C4</f>
        <v>0</v>
      </c>
      <c r="D25" s="26"/>
      <c r="E25" s="26">
        <v>0</v>
      </c>
      <c r="F25" s="26">
        <f>Бюджет!D4</f>
        <v>0</v>
      </c>
      <c r="G25" s="26"/>
      <c r="H25" s="26">
        <v>0</v>
      </c>
      <c r="I25" s="26">
        <f>Бюджет!E4</f>
        <v>0</v>
      </c>
      <c r="J25" s="26"/>
      <c r="K25" s="26">
        <v>0</v>
      </c>
      <c r="L25" s="26">
        <f>Бюджет!F4</f>
        <v>0</v>
      </c>
      <c r="M25" s="26"/>
      <c r="N25" s="26">
        <v>0</v>
      </c>
      <c r="O25" s="26">
        <f>Бюджет!G4</f>
        <v>0</v>
      </c>
      <c r="P25" s="26">
        <f>N25-O25</f>
        <v>0</v>
      </c>
    </row>
    <row r="26" spans="1:16" ht="15">
      <c r="A26" s="23"/>
      <c r="B26" s="26"/>
      <c r="C26" s="27"/>
      <c r="D26" s="27"/>
      <c r="E26" s="26"/>
      <c r="F26" s="27"/>
      <c r="G26" s="27"/>
      <c r="H26" s="26"/>
      <c r="I26" s="27"/>
      <c r="J26" s="27"/>
      <c r="K26" s="26"/>
      <c r="L26" s="27"/>
      <c r="M26" s="27"/>
      <c r="N26" s="26"/>
      <c r="O26" s="26"/>
      <c r="P26" s="64"/>
    </row>
    <row r="27" spans="1:16" ht="15">
      <c r="A27" s="33" t="s">
        <v>18</v>
      </c>
      <c r="B27" s="26"/>
      <c r="C27" s="27"/>
      <c r="D27" s="27"/>
      <c r="E27" s="26"/>
      <c r="F27" s="27"/>
      <c r="G27" s="27"/>
      <c r="H27" s="26"/>
      <c r="I27" s="27"/>
      <c r="J27" s="27"/>
      <c r="K27" s="26"/>
      <c r="L27" s="27"/>
      <c r="M27" s="27"/>
      <c r="N27" s="26"/>
      <c r="O27" s="26"/>
      <c r="P27" s="64"/>
    </row>
    <row r="28" spans="1:16" s="3" customFormat="1" ht="15">
      <c r="A28" s="34" t="s">
        <v>40</v>
      </c>
      <c r="B28" s="26">
        <v>0</v>
      </c>
      <c r="C28" s="26">
        <f>Бюджет!C5</f>
        <v>0</v>
      </c>
      <c r="D28" s="26">
        <f>B28-C28</f>
        <v>0</v>
      </c>
      <c r="E28" s="26">
        <v>0</v>
      </c>
      <c r="F28" s="26">
        <f>Бюджет!D5</f>
        <v>0</v>
      </c>
      <c r="G28" s="26">
        <f>E28-F28</f>
        <v>0</v>
      </c>
      <c r="H28" s="26">
        <v>0</v>
      </c>
      <c r="I28" s="26">
        <f>Бюджет!E5</f>
        <v>0</v>
      </c>
      <c r="J28" s="26">
        <f>H28-I28</f>
        <v>0</v>
      </c>
      <c r="K28" s="26">
        <v>0</v>
      </c>
      <c r="L28" s="26">
        <f>Бюджет!F5</f>
        <v>0</v>
      </c>
      <c r="M28" s="26">
        <f>K28-L28</f>
        <v>0</v>
      </c>
      <c r="N28" s="26">
        <v>0</v>
      </c>
      <c r="O28" s="26">
        <f>Бюджет!G5</f>
        <v>0</v>
      </c>
      <c r="P28" s="26">
        <f>N28-O28</f>
        <v>0</v>
      </c>
    </row>
    <row r="29" spans="1:16" ht="15">
      <c r="A29" s="23"/>
      <c r="B29" s="26"/>
      <c r="C29" s="27"/>
      <c r="D29" s="27"/>
      <c r="E29" s="26"/>
      <c r="F29" s="27"/>
      <c r="G29" s="27"/>
      <c r="H29" s="26"/>
      <c r="I29" s="27"/>
      <c r="J29" s="27"/>
      <c r="K29" s="26"/>
      <c r="L29" s="27"/>
      <c r="M29" s="27"/>
      <c r="N29" s="26"/>
      <c r="O29" s="26"/>
      <c r="P29" s="64"/>
    </row>
    <row r="30" spans="1:16" ht="15">
      <c r="A30" s="33" t="s">
        <v>19</v>
      </c>
      <c r="B30" s="26"/>
      <c r="C30" s="27"/>
      <c r="D30" s="27"/>
      <c r="E30" s="26"/>
      <c r="F30" s="27"/>
      <c r="G30" s="27"/>
      <c r="H30" s="26"/>
      <c r="I30" s="27"/>
      <c r="J30" s="27"/>
      <c r="K30" s="26"/>
      <c r="L30" s="27"/>
      <c r="M30" s="27"/>
      <c r="N30" s="26"/>
      <c r="O30" s="26"/>
      <c r="P30" s="64"/>
    </row>
    <row r="31" spans="1:16" s="3" customFormat="1" ht="15">
      <c r="A31" s="34" t="s">
        <v>41</v>
      </c>
      <c r="B31" s="26">
        <v>0</v>
      </c>
      <c r="C31" s="26">
        <f>Бюджет!C16</f>
        <v>0</v>
      </c>
      <c r="D31" s="26">
        <f>B31-C31</f>
        <v>0</v>
      </c>
      <c r="E31" s="26">
        <v>0</v>
      </c>
      <c r="F31" s="26">
        <f>Бюджет!D16</f>
        <v>0</v>
      </c>
      <c r="G31" s="26">
        <f>E31-F31</f>
        <v>0</v>
      </c>
      <c r="H31" s="26">
        <v>0</v>
      </c>
      <c r="I31" s="26">
        <f>Бюджет!E16</f>
        <v>0</v>
      </c>
      <c r="J31" s="26">
        <f>H31-I31</f>
        <v>0</v>
      </c>
      <c r="K31" s="26">
        <v>0</v>
      </c>
      <c r="L31" s="26">
        <f>Бюджет!F16</f>
        <v>0</v>
      </c>
      <c r="M31" s="26">
        <f>K31-L31</f>
        <v>0</v>
      </c>
      <c r="N31" s="26">
        <v>0</v>
      </c>
      <c r="O31" s="26">
        <f>Бюджет!G16</f>
        <v>0</v>
      </c>
      <c r="P31" s="26">
        <f>N31-O31</f>
        <v>0</v>
      </c>
    </row>
    <row r="32" spans="1:16" s="3" customFormat="1" ht="15">
      <c r="A32" s="23"/>
      <c r="B32" s="26"/>
      <c r="C32" s="27"/>
      <c r="D32" s="27"/>
      <c r="E32" s="26"/>
      <c r="F32" s="27"/>
      <c r="G32" s="27"/>
      <c r="H32" s="26"/>
      <c r="I32" s="27"/>
      <c r="J32" s="27"/>
      <c r="K32" s="27"/>
      <c r="L32" s="27"/>
      <c r="M32" s="27"/>
      <c r="N32" s="27"/>
      <c r="O32" s="27"/>
      <c r="P32" s="65"/>
    </row>
    <row r="33" spans="1:16" s="3" customFormat="1" ht="15">
      <c r="A33" s="70" t="s">
        <v>70</v>
      </c>
      <c r="B33" s="26">
        <f>SUM(B5:B17,B18,B21,B24,B28,B31)</f>
        <v>30</v>
      </c>
      <c r="C33" s="26">
        <f>SUM(C5:C17,C18,C21,C24,C28,C31)</f>
        <v>31</v>
      </c>
      <c r="D33" s="26"/>
      <c r="E33" s="26">
        <f>SUM(E5:E17,E18,E21,E24,E28,E31)</f>
        <v>39</v>
      </c>
      <c r="F33" s="26">
        <f>SUM(F5:F17,F18,F21,F24,F28,F31)</f>
        <v>39</v>
      </c>
      <c r="G33" s="26"/>
      <c r="H33" s="26">
        <f>SUM(H5:H17,H18,H21,H24,H28,H31)</f>
        <v>39</v>
      </c>
      <c r="I33" s="26">
        <f>SUM(I5:I17,I18,I21,I24,I28,I31)</f>
        <v>32</v>
      </c>
      <c r="J33" s="26"/>
      <c r="K33" s="26">
        <f>SUM(K5:K17,K18,K21,K24,K28,K31)</f>
        <v>35</v>
      </c>
      <c r="L33" s="26">
        <f>SUM(L5:L17,L18,L21,L24,L28,L31)</f>
        <v>34</v>
      </c>
      <c r="M33" s="26"/>
      <c r="N33" s="26">
        <f>SUM(N5:N17,N18,N21,N24,N28,N31)</f>
        <v>50</v>
      </c>
      <c r="O33" s="26">
        <f>SUM(O5:O17,O18,O21,O24,O28,O31)</f>
        <v>1</v>
      </c>
      <c r="P33" s="26">
        <f>SUM(P5:P17,P18,P21,P24,P28,P31)</f>
        <v>49</v>
      </c>
    </row>
    <row r="34" spans="1:15" s="3" customFormat="1" ht="15">
      <c r="A34" s="24"/>
      <c r="B34" s="36"/>
      <c r="C34" s="32"/>
      <c r="D34" s="31"/>
      <c r="E34" s="32"/>
      <c r="F34" s="32"/>
      <c r="G34" s="31"/>
      <c r="H34" s="32"/>
      <c r="I34" s="32"/>
      <c r="J34" s="31"/>
      <c r="K34" s="32"/>
      <c r="L34" s="32"/>
      <c r="M34" s="31"/>
      <c r="N34" s="32"/>
      <c r="O34" s="32"/>
    </row>
    <row r="35" spans="1:15" s="3" customFormat="1" ht="15">
      <c r="A35" s="24"/>
      <c r="B35" s="36"/>
      <c r="C35" s="32"/>
      <c r="D35" s="31"/>
      <c r="E35" s="32"/>
      <c r="F35" s="32"/>
      <c r="G35" s="31"/>
      <c r="H35" s="32"/>
      <c r="I35" s="32"/>
      <c r="J35" s="31"/>
      <c r="K35" s="32"/>
      <c r="L35" s="32"/>
      <c r="M35" s="31"/>
      <c r="N35" s="32"/>
      <c r="O35" s="32"/>
    </row>
    <row r="36" spans="1:15" s="3" customFormat="1" ht="15">
      <c r="A36" s="24"/>
      <c r="B36" s="36"/>
      <c r="C36" s="32"/>
      <c r="D36" s="31"/>
      <c r="E36" s="32"/>
      <c r="F36" s="32"/>
      <c r="G36" s="31"/>
      <c r="H36" s="32"/>
      <c r="I36" s="32"/>
      <c r="J36" s="31"/>
      <c r="K36" s="32"/>
      <c r="L36" s="32"/>
      <c r="M36" s="31"/>
      <c r="N36" s="32"/>
      <c r="O36" s="32"/>
    </row>
    <row r="37" spans="1:15" s="3" customFormat="1" ht="15">
      <c r="A37" s="24"/>
      <c r="B37" s="36"/>
      <c r="C37" s="32"/>
      <c r="D37" s="31"/>
      <c r="E37" s="32"/>
      <c r="F37" s="32"/>
      <c r="G37" s="31"/>
      <c r="H37" s="32"/>
      <c r="I37" s="32"/>
      <c r="J37" s="31"/>
      <c r="K37" s="32"/>
      <c r="L37" s="32"/>
      <c r="M37" s="31"/>
      <c r="N37" s="32"/>
      <c r="O37" s="32"/>
    </row>
    <row r="38" spans="1:15" s="3" customFormat="1" ht="15">
      <c r="A38" s="24"/>
      <c r="B38" s="36"/>
      <c r="C38" s="32"/>
      <c r="D38" s="31"/>
      <c r="E38" s="32"/>
      <c r="F38" s="32"/>
      <c r="G38" s="31"/>
      <c r="H38" s="32"/>
      <c r="I38" s="32"/>
      <c r="J38" s="31"/>
      <c r="K38" s="32"/>
      <c r="L38" s="32"/>
      <c r="M38" s="31"/>
      <c r="N38" s="32"/>
      <c r="O38" s="32"/>
    </row>
    <row r="39" spans="1:15" s="3" customFormat="1" ht="15">
      <c r="A39" s="24"/>
      <c r="B39" s="36"/>
      <c r="C39" s="32"/>
      <c r="D39" s="31"/>
      <c r="E39" s="32"/>
      <c r="F39" s="32"/>
      <c r="G39" s="31"/>
      <c r="H39" s="32"/>
      <c r="I39" s="32"/>
      <c r="J39" s="31"/>
      <c r="K39" s="32"/>
      <c r="L39" s="32"/>
      <c r="M39" s="31"/>
      <c r="N39" s="32"/>
      <c r="O39" s="32"/>
    </row>
    <row r="40" spans="1:15" s="3" customFormat="1" ht="15">
      <c r="A40" s="24"/>
      <c r="B40" s="36"/>
      <c r="C40" s="32"/>
      <c r="D40" s="31"/>
      <c r="E40" s="32"/>
      <c r="F40" s="32"/>
      <c r="G40" s="31"/>
      <c r="H40" s="32"/>
      <c r="I40" s="32"/>
      <c r="J40" s="31"/>
      <c r="K40" s="32"/>
      <c r="L40" s="32"/>
      <c r="M40" s="31"/>
      <c r="N40" s="32"/>
      <c r="O40" s="32"/>
    </row>
    <row r="41" spans="1:15" s="3" customFormat="1" ht="15">
      <c r="A41" s="24"/>
      <c r="B41" s="36"/>
      <c r="C41" s="32"/>
      <c r="D41" s="31"/>
      <c r="E41" s="32"/>
      <c r="F41" s="32"/>
      <c r="G41" s="31"/>
      <c r="H41" s="32"/>
      <c r="I41" s="32"/>
      <c r="J41" s="31"/>
      <c r="K41" s="32"/>
      <c r="L41" s="32"/>
      <c r="M41" s="31"/>
      <c r="N41" s="32"/>
      <c r="O41" s="32"/>
    </row>
    <row r="42" spans="1:15" s="3" customFormat="1" ht="15">
      <c r="A42" s="24"/>
      <c r="B42" s="36"/>
      <c r="C42" s="32"/>
      <c r="D42" s="31"/>
      <c r="E42" s="32"/>
      <c r="F42" s="32"/>
      <c r="G42" s="31"/>
      <c r="H42" s="32"/>
      <c r="I42" s="32"/>
      <c r="J42" s="31"/>
      <c r="K42" s="32"/>
      <c r="L42" s="32"/>
      <c r="M42" s="31"/>
      <c r="N42" s="32"/>
      <c r="O42" s="32"/>
    </row>
    <row r="43" spans="1:15" s="3" customFormat="1" ht="15">
      <c r="A43" s="24"/>
      <c r="B43" s="36"/>
      <c r="C43" s="32"/>
      <c r="D43" s="31"/>
      <c r="E43" s="32"/>
      <c r="F43" s="32"/>
      <c r="G43" s="31"/>
      <c r="H43" s="32"/>
      <c r="I43" s="32"/>
      <c r="J43" s="31"/>
      <c r="K43" s="32"/>
      <c r="L43" s="32"/>
      <c r="M43" s="31"/>
      <c r="N43" s="32"/>
      <c r="O43" s="32"/>
    </row>
    <row r="44" spans="1:15" s="3" customFormat="1" ht="15">
      <c r="A44" s="24"/>
      <c r="B44" s="36"/>
      <c r="C44" s="32"/>
      <c r="D44" s="31"/>
      <c r="E44" s="32"/>
      <c r="F44" s="32"/>
      <c r="G44" s="31"/>
      <c r="H44" s="32"/>
      <c r="I44" s="32"/>
      <c r="J44" s="31"/>
      <c r="K44" s="32"/>
      <c r="L44" s="32"/>
      <c r="M44" s="31"/>
      <c r="N44" s="32"/>
      <c r="O44" s="32"/>
    </row>
    <row r="45" spans="1:15" s="3" customFormat="1" ht="15">
      <c r="A45" s="24"/>
      <c r="B45" s="36"/>
      <c r="C45" s="32"/>
      <c r="D45" s="31"/>
      <c r="E45" s="32"/>
      <c r="F45" s="32"/>
      <c r="G45" s="31"/>
      <c r="H45" s="32"/>
      <c r="I45" s="32"/>
      <c r="J45" s="31"/>
      <c r="K45" s="32"/>
      <c r="L45" s="32"/>
      <c r="M45" s="31"/>
      <c r="N45" s="32"/>
      <c r="O45" s="32"/>
    </row>
    <row r="46" spans="1:15" s="3" customFormat="1" ht="15">
      <c r="A46" s="24"/>
      <c r="B46" s="36"/>
      <c r="C46" s="32"/>
      <c r="D46" s="31"/>
      <c r="E46" s="32"/>
      <c r="F46" s="32"/>
      <c r="G46" s="31"/>
      <c r="H46" s="32"/>
      <c r="I46" s="32"/>
      <c r="J46" s="31"/>
      <c r="K46" s="32"/>
      <c r="L46" s="32"/>
      <c r="M46" s="31"/>
      <c r="N46" s="32"/>
      <c r="O46" s="32"/>
    </row>
    <row r="47" spans="1:15" s="3" customFormat="1" ht="15">
      <c r="A47" s="24"/>
      <c r="B47" s="36"/>
      <c r="C47" s="32"/>
      <c r="D47" s="31"/>
      <c r="E47" s="32"/>
      <c r="F47" s="32"/>
      <c r="G47" s="31"/>
      <c r="H47" s="32"/>
      <c r="I47" s="32"/>
      <c r="J47" s="31"/>
      <c r="K47" s="32"/>
      <c r="L47" s="32"/>
      <c r="M47" s="31"/>
      <c r="N47" s="32"/>
      <c r="O47" s="32"/>
    </row>
    <row r="48" spans="1:15" s="3" customFormat="1" ht="15">
      <c r="A48" s="24"/>
      <c r="B48" s="36"/>
      <c r="C48" s="32"/>
      <c r="D48" s="31"/>
      <c r="E48" s="32"/>
      <c r="F48" s="32"/>
      <c r="G48" s="31"/>
      <c r="H48" s="32"/>
      <c r="I48" s="32"/>
      <c r="J48" s="31"/>
      <c r="K48" s="32"/>
      <c r="L48" s="32"/>
      <c r="M48" s="31"/>
      <c r="N48" s="32"/>
      <c r="O48" s="32"/>
    </row>
    <row r="49" spans="1:15" s="3" customFormat="1" ht="15">
      <c r="A49" s="24"/>
      <c r="B49" s="36"/>
      <c r="C49" s="32"/>
      <c r="D49" s="31"/>
      <c r="E49" s="32"/>
      <c r="F49" s="32"/>
      <c r="G49" s="31"/>
      <c r="H49" s="32"/>
      <c r="I49" s="32"/>
      <c r="J49" s="31"/>
      <c r="K49" s="32"/>
      <c r="L49" s="32"/>
      <c r="M49" s="31"/>
      <c r="N49" s="32"/>
      <c r="O49" s="32"/>
    </row>
    <row r="50" spans="1:15" s="3" customFormat="1" ht="15">
      <c r="A50" s="24"/>
      <c r="B50" s="36"/>
      <c r="C50" s="32"/>
      <c r="D50" s="31"/>
      <c r="E50" s="32"/>
      <c r="F50" s="32"/>
      <c r="G50" s="31"/>
      <c r="H50" s="32"/>
      <c r="I50" s="32"/>
      <c r="J50" s="31"/>
      <c r="K50" s="32"/>
      <c r="L50" s="32"/>
      <c r="M50" s="31"/>
      <c r="N50" s="32"/>
      <c r="O50" s="32"/>
    </row>
    <row r="51" spans="1:15" s="3" customFormat="1" ht="15">
      <c r="A51" s="24"/>
      <c r="B51" s="36"/>
      <c r="C51" s="32"/>
      <c r="D51" s="31"/>
      <c r="E51" s="32"/>
      <c r="F51" s="32"/>
      <c r="G51" s="31"/>
      <c r="H51" s="32"/>
      <c r="I51" s="32"/>
      <c r="J51" s="31"/>
      <c r="K51" s="32"/>
      <c r="L51" s="32"/>
      <c r="M51" s="31"/>
      <c r="N51" s="32"/>
      <c r="O51" s="32"/>
    </row>
    <row r="52" spans="1:15" s="3" customFormat="1" ht="15">
      <c r="A52" s="24"/>
      <c r="B52" s="36"/>
      <c r="C52" s="32"/>
      <c r="D52" s="31"/>
      <c r="E52" s="32"/>
      <c r="F52" s="32"/>
      <c r="G52" s="31"/>
      <c r="H52" s="32"/>
      <c r="I52" s="32"/>
      <c r="J52" s="31"/>
      <c r="K52" s="32"/>
      <c r="L52" s="32"/>
      <c r="M52" s="31"/>
      <c r="N52" s="32"/>
      <c r="O52" s="32"/>
    </row>
    <row r="53" spans="1:15" s="3" customFormat="1" ht="15">
      <c r="A53" s="24"/>
      <c r="B53" s="36"/>
      <c r="C53" s="32"/>
      <c r="D53" s="31"/>
      <c r="E53" s="32"/>
      <c r="F53" s="32"/>
      <c r="G53" s="31"/>
      <c r="H53" s="32"/>
      <c r="I53" s="32"/>
      <c r="J53" s="31"/>
      <c r="K53" s="32"/>
      <c r="L53" s="32"/>
      <c r="M53" s="31"/>
      <c r="N53" s="32"/>
      <c r="O53" s="32"/>
    </row>
    <row r="54" spans="1:15" s="3" customFormat="1" ht="15">
      <c r="A54" s="24"/>
      <c r="B54" s="36"/>
      <c r="C54" s="32"/>
      <c r="D54" s="31"/>
      <c r="E54" s="32"/>
      <c r="F54" s="32"/>
      <c r="G54" s="31"/>
      <c r="H54" s="32"/>
      <c r="I54" s="32"/>
      <c r="J54" s="31"/>
      <c r="K54" s="32"/>
      <c r="L54" s="32"/>
      <c r="M54" s="31"/>
      <c r="N54" s="32"/>
      <c r="O54" s="32"/>
    </row>
    <row r="55" spans="1:15" s="3" customFormat="1" ht="15">
      <c r="A55" s="24"/>
      <c r="B55" s="36"/>
      <c r="C55" s="32"/>
      <c r="D55" s="31"/>
      <c r="E55" s="32"/>
      <c r="F55" s="32"/>
      <c r="G55" s="31"/>
      <c r="H55" s="32"/>
      <c r="I55" s="32"/>
      <c r="J55" s="31"/>
      <c r="K55" s="32"/>
      <c r="L55" s="32"/>
      <c r="M55" s="31"/>
      <c r="N55" s="32"/>
      <c r="O55" s="32"/>
    </row>
    <row r="56" spans="1:15" s="3" customFormat="1" ht="15">
      <c r="A56" s="24"/>
      <c r="B56" s="36"/>
      <c r="C56" s="32"/>
      <c r="D56" s="31"/>
      <c r="E56" s="32"/>
      <c r="F56" s="32"/>
      <c r="G56" s="31"/>
      <c r="H56" s="32"/>
      <c r="I56" s="32"/>
      <c r="J56" s="31"/>
      <c r="K56" s="32"/>
      <c r="L56" s="32"/>
      <c r="M56" s="31"/>
      <c r="N56" s="32"/>
      <c r="O56" s="32"/>
    </row>
    <row r="57" spans="1:15" s="3" customFormat="1" ht="15">
      <c r="A57" s="24"/>
      <c r="B57" s="36"/>
      <c r="C57" s="32"/>
      <c r="D57" s="31"/>
      <c r="E57" s="32"/>
      <c r="F57" s="32"/>
      <c r="G57" s="31"/>
      <c r="H57" s="32"/>
      <c r="I57" s="32"/>
      <c r="J57" s="31"/>
      <c r="K57" s="32"/>
      <c r="L57" s="32"/>
      <c r="M57" s="31"/>
      <c r="N57" s="32"/>
      <c r="O57" s="32"/>
    </row>
    <row r="58" spans="1:15" s="3" customFormat="1" ht="15">
      <c r="A58" s="24"/>
      <c r="B58" s="36"/>
      <c r="C58" s="32"/>
      <c r="D58" s="31"/>
      <c r="E58" s="32"/>
      <c r="F58" s="32"/>
      <c r="G58" s="31"/>
      <c r="H58" s="32"/>
      <c r="I58" s="32"/>
      <c r="J58" s="31"/>
      <c r="K58" s="32"/>
      <c r="L58" s="32"/>
      <c r="M58" s="31"/>
      <c r="N58" s="32"/>
      <c r="O58" s="32"/>
    </row>
    <row r="59" spans="1:15" s="3" customFormat="1" ht="15">
      <c r="A59" s="24"/>
      <c r="B59" s="36"/>
      <c r="C59" s="32"/>
      <c r="D59" s="31"/>
      <c r="E59" s="32"/>
      <c r="F59" s="32"/>
      <c r="G59" s="31"/>
      <c r="H59" s="32"/>
      <c r="I59" s="32"/>
      <c r="J59" s="31"/>
      <c r="K59" s="32"/>
      <c r="L59" s="32"/>
      <c r="M59" s="31"/>
      <c r="N59" s="32"/>
      <c r="O59" s="32"/>
    </row>
    <row r="60" spans="1:15" s="3" customFormat="1" ht="15">
      <c r="A60" s="24"/>
      <c r="B60" s="36"/>
      <c r="C60" s="32"/>
      <c r="D60" s="31"/>
      <c r="E60" s="32"/>
      <c r="F60" s="32"/>
      <c r="G60" s="31"/>
      <c r="H60" s="32"/>
      <c r="I60" s="32"/>
      <c r="J60" s="31"/>
      <c r="K60" s="32"/>
      <c r="L60" s="32"/>
      <c r="M60" s="31"/>
      <c r="N60" s="32"/>
      <c r="O60" s="32"/>
    </row>
    <row r="61" spans="1:15" s="3" customFormat="1" ht="15">
      <c r="A61" s="24"/>
      <c r="B61" s="36"/>
      <c r="C61" s="32"/>
      <c r="D61" s="31"/>
      <c r="E61" s="32"/>
      <c r="F61" s="32"/>
      <c r="G61" s="31"/>
      <c r="H61" s="32"/>
      <c r="I61" s="32"/>
      <c r="J61" s="31"/>
      <c r="K61" s="32"/>
      <c r="L61" s="32"/>
      <c r="M61" s="31"/>
      <c r="N61" s="32"/>
      <c r="O61" s="32"/>
    </row>
    <row r="62" spans="1:15" s="3" customFormat="1" ht="15">
      <c r="A62" s="24"/>
      <c r="B62" s="36"/>
      <c r="C62" s="32"/>
      <c r="D62" s="31"/>
      <c r="E62" s="32"/>
      <c r="F62" s="32"/>
      <c r="G62" s="31"/>
      <c r="H62" s="32"/>
      <c r="I62" s="32"/>
      <c r="J62" s="31"/>
      <c r="K62" s="32"/>
      <c r="L62" s="32"/>
      <c r="M62" s="31"/>
      <c r="N62" s="32"/>
      <c r="O62" s="32"/>
    </row>
    <row r="63" spans="1:15" s="3" customFormat="1" ht="15">
      <c r="A63" s="24"/>
      <c r="B63" s="36"/>
      <c r="C63" s="32"/>
      <c r="D63" s="31"/>
      <c r="E63" s="32"/>
      <c r="F63" s="32"/>
      <c r="G63" s="31"/>
      <c r="H63" s="32"/>
      <c r="I63" s="32"/>
      <c r="J63" s="31"/>
      <c r="K63" s="32"/>
      <c r="L63" s="32"/>
      <c r="M63" s="31"/>
      <c r="N63" s="32"/>
      <c r="O63" s="32"/>
    </row>
    <row r="64" spans="1:15" s="3" customFormat="1" ht="15">
      <c r="A64" s="24"/>
      <c r="B64" s="36"/>
      <c r="C64" s="32"/>
      <c r="D64" s="31"/>
      <c r="E64" s="32"/>
      <c r="F64" s="32"/>
      <c r="G64" s="31"/>
      <c r="H64" s="32"/>
      <c r="I64" s="32"/>
      <c r="J64" s="31"/>
      <c r="K64" s="32"/>
      <c r="L64" s="32"/>
      <c r="M64" s="31"/>
      <c r="N64" s="32"/>
      <c r="O64" s="32"/>
    </row>
    <row r="65" spans="1:15" s="3" customFormat="1" ht="15">
      <c r="A65" s="24"/>
      <c r="B65" s="36"/>
      <c r="C65" s="32"/>
      <c r="D65" s="31"/>
      <c r="E65" s="32"/>
      <c r="F65" s="32"/>
      <c r="G65" s="31"/>
      <c r="H65" s="32"/>
      <c r="I65" s="32"/>
      <c r="J65" s="31"/>
      <c r="K65" s="32"/>
      <c r="L65" s="32"/>
      <c r="M65" s="31"/>
      <c r="N65" s="32"/>
      <c r="O65" s="32"/>
    </row>
    <row r="66" spans="1:15" s="3" customFormat="1" ht="15">
      <c r="A66" s="24"/>
      <c r="B66" s="36"/>
      <c r="C66" s="32"/>
      <c r="D66" s="31"/>
      <c r="E66" s="32"/>
      <c r="F66" s="32"/>
      <c r="G66" s="31"/>
      <c r="H66" s="32"/>
      <c r="I66" s="32"/>
      <c r="J66" s="31"/>
      <c r="K66" s="32"/>
      <c r="L66" s="32"/>
      <c r="M66" s="31"/>
      <c r="N66" s="32"/>
      <c r="O66" s="32"/>
    </row>
    <row r="67" spans="1:15" s="3" customFormat="1" ht="15">
      <c r="A67" s="24"/>
      <c r="B67" s="36"/>
      <c r="C67" s="32"/>
      <c r="D67" s="31"/>
      <c r="E67" s="32"/>
      <c r="F67" s="32"/>
      <c r="G67" s="31"/>
      <c r="H67" s="32"/>
      <c r="I67" s="32"/>
      <c r="J67" s="31"/>
      <c r="K67" s="32"/>
      <c r="L67" s="32"/>
      <c r="M67" s="31"/>
      <c r="N67" s="32"/>
      <c r="O67" s="32"/>
    </row>
    <row r="68" spans="1:15" s="3" customFormat="1" ht="15">
      <c r="A68" s="24"/>
      <c r="B68" s="36"/>
      <c r="C68" s="32"/>
      <c r="D68" s="31"/>
      <c r="E68" s="32"/>
      <c r="F68" s="32"/>
      <c r="G68" s="31"/>
      <c r="H68" s="32"/>
      <c r="I68" s="32"/>
      <c r="J68" s="31"/>
      <c r="K68" s="32"/>
      <c r="L68" s="32"/>
      <c r="M68" s="31"/>
      <c r="N68" s="32"/>
      <c r="O68" s="32"/>
    </row>
    <row r="69" spans="1:15" s="3" customFormat="1" ht="15">
      <c r="A69" s="24"/>
      <c r="B69" s="36"/>
      <c r="C69" s="32"/>
      <c r="D69" s="31"/>
      <c r="E69" s="32"/>
      <c r="F69" s="32"/>
      <c r="G69" s="31"/>
      <c r="H69" s="32"/>
      <c r="I69" s="32"/>
      <c r="J69" s="31"/>
      <c r="K69" s="32"/>
      <c r="L69" s="32"/>
      <c r="M69" s="31"/>
      <c r="N69" s="32"/>
      <c r="O69" s="32"/>
    </row>
    <row r="70" spans="1:15" s="3" customFormat="1" ht="15">
      <c r="A70" s="24"/>
      <c r="B70" s="36"/>
      <c r="C70" s="32"/>
      <c r="D70" s="31"/>
      <c r="E70" s="32"/>
      <c r="F70" s="32"/>
      <c r="G70" s="31"/>
      <c r="H70" s="32"/>
      <c r="I70" s="32"/>
      <c r="J70" s="31"/>
      <c r="K70" s="32"/>
      <c r="L70" s="32"/>
      <c r="M70" s="31"/>
      <c r="N70" s="32"/>
      <c r="O70" s="32"/>
    </row>
    <row r="71" spans="1:15" s="3" customFormat="1" ht="15">
      <c r="A71" s="24"/>
      <c r="B71" s="36"/>
      <c r="C71" s="32"/>
      <c r="D71" s="31"/>
      <c r="E71" s="32"/>
      <c r="F71" s="32"/>
      <c r="G71" s="31"/>
      <c r="H71" s="32"/>
      <c r="I71" s="32"/>
      <c r="J71" s="31"/>
      <c r="K71" s="32"/>
      <c r="L71" s="32"/>
      <c r="M71" s="31"/>
      <c r="N71" s="32"/>
      <c r="O71" s="32"/>
    </row>
    <row r="72" spans="1:15" s="3" customFormat="1" ht="15">
      <c r="A72" s="24"/>
      <c r="B72" s="36"/>
      <c r="C72" s="32"/>
      <c r="D72" s="31"/>
      <c r="E72" s="32"/>
      <c r="F72" s="32"/>
      <c r="G72" s="31"/>
      <c r="H72" s="32"/>
      <c r="I72" s="32"/>
      <c r="J72" s="31"/>
      <c r="K72" s="32"/>
      <c r="L72" s="32"/>
      <c r="M72" s="31"/>
      <c r="N72" s="32"/>
      <c r="O72" s="32"/>
    </row>
    <row r="73" spans="1:15" s="3" customFormat="1" ht="15">
      <c r="A73" s="24"/>
      <c r="B73" s="36"/>
      <c r="C73" s="32"/>
      <c r="D73" s="31"/>
      <c r="E73" s="32"/>
      <c r="F73" s="32"/>
      <c r="G73" s="31"/>
      <c r="H73" s="32"/>
      <c r="I73" s="32"/>
      <c r="J73" s="31"/>
      <c r="K73" s="32"/>
      <c r="L73" s="32"/>
      <c r="M73" s="31"/>
      <c r="N73" s="32"/>
      <c r="O73" s="32"/>
    </row>
    <row r="74" spans="1:15" s="3" customFormat="1" ht="15">
      <c r="A74" s="24"/>
      <c r="B74" s="36"/>
      <c r="C74" s="32"/>
      <c r="D74" s="31"/>
      <c r="E74" s="32"/>
      <c r="F74" s="32"/>
      <c r="G74" s="31"/>
      <c r="H74" s="32"/>
      <c r="I74" s="32"/>
      <c r="J74" s="31"/>
      <c r="K74" s="32"/>
      <c r="L74" s="32"/>
      <c r="M74" s="31"/>
      <c r="N74" s="32"/>
      <c r="O74" s="32"/>
    </row>
    <row r="75" spans="1:15" s="3" customFormat="1" ht="15">
      <c r="A75" s="24"/>
      <c r="B75" s="36"/>
      <c r="C75" s="32"/>
      <c r="D75" s="31"/>
      <c r="E75" s="32"/>
      <c r="F75" s="32"/>
      <c r="G75" s="31"/>
      <c r="H75" s="32"/>
      <c r="I75" s="32"/>
      <c r="J75" s="31"/>
      <c r="K75" s="32"/>
      <c r="L75" s="32"/>
      <c r="M75" s="31"/>
      <c r="N75" s="32"/>
      <c r="O75" s="32"/>
    </row>
    <row r="76" spans="1:15" s="3" customFormat="1" ht="15">
      <c r="A76" s="24"/>
      <c r="B76" s="36"/>
      <c r="C76" s="32"/>
      <c r="D76" s="31"/>
      <c r="E76" s="32"/>
      <c r="F76" s="32"/>
      <c r="G76" s="31"/>
      <c r="H76" s="32"/>
      <c r="I76" s="32"/>
      <c r="J76" s="31"/>
      <c r="K76" s="32"/>
      <c r="L76" s="32"/>
      <c r="M76" s="31"/>
      <c r="N76" s="32"/>
      <c r="O76" s="32"/>
    </row>
    <row r="77" spans="1:15" s="3" customFormat="1" ht="15">
      <c r="A77" s="24"/>
      <c r="B77" s="36"/>
      <c r="C77" s="32"/>
      <c r="D77" s="31"/>
      <c r="E77" s="32"/>
      <c r="F77" s="32"/>
      <c r="G77" s="31"/>
      <c r="H77" s="32"/>
      <c r="I77" s="32"/>
      <c r="J77" s="31"/>
      <c r="K77" s="32"/>
      <c r="L77" s="32"/>
      <c r="M77" s="31"/>
      <c r="N77" s="32"/>
      <c r="O77" s="32"/>
    </row>
    <row r="78" spans="1:15" s="3" customFormat="1" ht="15">
      <c r="A78" s="24"/>
      <c r="B78" s="36"/>
      <c r="C78" s="32"/>
      <c r="D78" s="31"/>
      <c r="E78" s="32"/>
      <c r="F78" s="32"/>
      <c r="G78" s="31"/>
      <c r="H78" s="32"/>
      <c r="I78" s="32"/>
      <c r="J78" s="31"/>
      <c r="K78" s="32"/>
      <c r="L78" s="32"/>
      <c r="M78" s="31"/>
      <c r="N78" s="32"/>
      <c r="O78" s="32"/>
    </row>
    <row r="79" spans="1:15" s="3" customFormat="1" ht="15">
      <c r="A79" s="24"/>
      <c r="B79" s="36"/>
      <c r="C79" s="32"/>
      <c r="D79" s="31"/>
      <c r="E79" s="32"/>
      <c r="F79" s="32"/>
      <c r="G79" s="31"/>
      <c r="H79" s="32"/>
      <c r="I79" s="32"/>
      <c r="J79" s="31"/>
      <c r="K79" s="32"/>
      <c r="L79" s="32"/>
      <c r="M79" s="31"/>
      <c r="N79" s="32"/>
      <c r="O79" s="32"/>
    </row>
    <row r="80" spans="1:15" s="3" customFormat="1" ht="15">
      <c r="A80" s="24"/>
      <c r="B80" s="36"/>
      <c r="C80" s="32"/>
      <c r="D80" s="31"/>
      <c r="E80" s="32"/>
      <c r="F80" s="32"/>
      <c r="G80" s="31"/>
      <c r="H80" s="32"/>
      <c r="I80" s="32"/>
      <c r="J80" s="31"/>
      <c r="K80" s="32"/>
      <c r="L80" s="32"/>
      <c r="M80" s="31"/>
      <c r="N80" s="32"/>
      <c r="O80" s="32"/>
    </row>
    <row r="81" spans="1:15" s="3" customFormat="1" ht="15">
      <c r="A81" s="24"/>
      <c r="B81" s="36"/>
      <c r="C81" s="32"/>
      <c r="D81" s="31"/>
      <c r="E81" s="32"/>
      <c r="F81" s="32"/>
      <c r="G81" s="31"/>
      <c r="H81" s="32"/>
      <c r="I81" s="32"/>
      <c r="J81" s="31"/>
      <c r="K81" s="32"/>
      <c r="L81" s="32"/>
      <c r="M81" s="31"/>
      <c r="N81" s="32"/>
      <c r="O81" s="32"/>
    </row>
    <row r="82" spans="1:15" s="3" customFormat="1" ht="15">
      <c r="A82" s="24"/>
      <c r="B82" s="36"/>
      <c r="C82" s="32"/>
      <c r="D82" s="31"/>
      <c r="E82" s="32"/>
      <c r="F82" s="32"/>
      <c r="G82" s="31"/>
      <c r="H82" s="32"/>
      <c r="I82" s="32"/>
      <c r="J82" s="31"/>
      <c r="K82" s="32"/>
      <c r="L82" s="32"/>
      <c r="M82" s="31"/>
      <c r="N82" s="32"/>
      <c r="O82" s="32"/>
    </row>
    <row r="83" spans="1:15" s="3" customFormat="1" ht="15">
      <c r="A83" s="24"/>
      <c r="B83" s="36"/>
      <c r="C83" s="32"/>
      <c r="D83" s="31"/>
      <c r="E83" s="32"/>
      <c r="F83" s="32"/>
      <c r="G83" s="31"/>
      <c r="H83" s="32"/>
      <c r="I83" s="32"/>
      <c r="J83" s="31"/>
      <c r="K83" s="32"/>
      <c r="L83" s="32"/>
      <c r="M83" s="31"/>
      <c r="N83" s="32"/>
      <c r="O83" s="32"/>
    </row>
    <row r="84" spans="1:15" s="3" customFormat="1" ht="15">
      <c r="A84" s="24"/>
      <c r="B84" s="36"/>
      <c r="C84" s="32"/>
      <c r="D84" s="31"/>
      <c r="E84" s="32"/>
      <c r="F84" s="32"/>
      <c r="G84" s="31"/>
      <c r="H84" s="32"/>
      <c r="I84" s="32"/>
      <c r="J84" s="31"/>
      <c r="K84" s="32"/>
      <c r="L84" s="32"/>
      <c r="M84" s="31"/>
      <c r="N84" s="32"/>
      <c r="O84" s="32"/>
    </row>
    <row r="85" spans="1:15" s="3" customFormat="1" ht="15">
      <c r="A85" s="24"/>
      <c r="B85" s="36"/>
      <c r="C85" s="32"/>
      <c r="D85" s="31"/>
      <c r="E85" s="32"/>
      <c r="F85" s="32"/>
      <c r="G85" s="31"/>
      <c r="H85" s="32"/>
      <c r="I85" s="32"/>
      <c r="J85" s="31"/>
      <c r="K85" s="32"/>
      <c r="L85" s="32"/>
      <c r="M85" s="31"/>
      <c r="N85" s="32"/>
      <c r="O85" s="32"/>
    </row>
    <row r="86" spans="1:15" s="3" customFormat="1" ht="15">
      <c r="A86" s="24"/>
      <c r="B86" s="36"/>
      <c r="C86" s="32"/>
      <c r="D86" s="31"/>
      <c r="E86" s="32"/>
      <c r="F86" s="32"/>
      <c r="G86" s="31"/>
      <c r="H86" s="32"/>
      <c r="I86" s="32"/>
      <c r="J86" s="31"/>
      <c r="K86" s="32"/>
      <c r="L86" s="32"/>
      <c r="M86" s="31"/>
      <c r="N86" s="32"/>
      <c r="O86" s="32"/>
    </row>
    <row r="87" spans="1:15" s="3" customFormat="1" ht="15">
      <c r="A87" s="24"/>
      <c r="B87" s="36"/>
      <c r="C87" s="32"/>
      <c r="D87" s="31"/>
      <c r="E87" s="32"/>
      <c r="F87" s="32"/>
      <c r="G87" s="31"/>
      <c r="H87" s="32"/>
      <c r="I87" s="32"/>
      <c r="J87" s="31"/>
      <c r="K87" s="32"/>
      <c r="L87" s="32"/>
      <c r="M87" s="31"/>
      <c r="N87" s="32"/>
      <c r="O87" s="32"/>
    </row>
    <row r="88" spans="1:15" s="3" customFormat="1" ht="15">
      <c r="A88" s="24"/>
      <c r="B88" s="36"/>
      <c r="C88" s="32"/>
      <c r="D88" s="31"/>
      <c r="E88" s="32"/>
      <c r="F88" s="32"/>
      <c r="G88" s="31"/>
      <c r="H88" s="32"/>
      <c r="I88" s="32"/>
      <c r="J88" s="31"/>
      <c r="K88" s="32"/>
      <c r="L88" s="32"/>
      <c r="M88" s="31"/>
      <c r="N88" s="32"/>
      <c r="O88" s="32"/>
    </row>
    <row r="89" spans="1:15" s="3" customFormat="1" ht="15">
      <c r="A89" s="24"/>
      <c r="B89" s="36"/>
      <c r="C89" s="32"/>
      <c r="D89" s="31"/>
      <c r="E89" s="32"/>
      <c r="F89" s="32"/>
      <c r="G89" s="31"/>
      <c r="H89" s="32"/>
      <c r="I89" s="32"/>
      <c r="J89" s="31"/>
      <c r="K89" s="32"/>
      <c r="L89" s="32"/>
      <c r="M89" s="31"/>
      <c r="N89" s="32"/>
      <c r="O89" s="32"/>
    </row>
    <row r="90" spans="1:15" s="3" customFormat="1" ht="15">
      <c r="A90" s="24"/>
      <c r="B90" s="36"/>
      <c r="C90" s="32"/>
      <c r="D90" s="31"/>
      <c r="E90" s="32"/>
      <c r="F90" s="32"/>
      <c r="G90" s="31"/>
      <c r="H90" s="32"/>
      <c r="I90" s="32"/>
      <c r="J90" s="31"/>
      <c r="K90" s="32"/>
      <c r="L90" s="32"/>
      <c r="M90" s="31"/>
      <c r="N90" s="32"/>
      <c r="O90" s="32"/>
    </row>
    <row r="91" spans="1:15" s="3" customFormat="1" ht="15">
      <c r="A91" s="24"/>
      <c r="B91" s="36"/>
      <c r="C91" s="32"/>
      <c r="D91" s="31"/>
      <c r="E91" s="32"/>
      <c r="F91" s="32"/>
      <c r="G91" s="31"/>
      <c r="H91" s="32"/>
      <c r="I91" s="32"/>
      <c r="J91" s="31"/>
      <c r="K91" s="32"/>
      <c r="L91" s="32"/>
      <c r="M91" s="31"/>
      <c r="N91" s="32"/>
      <c r="O91" s="32"/>
    </row>
    <row r="92" spans="1:15" s="3" customFormat="1" ht="15">
      <c r="A92" s="24"/>
      <c r="B92" s="36"/>
      <c r="C92" s="32"/>
      <c r="D92" s="31"/>
      <c r="E92" s="32"/>
      <c r="F92" s="32"/>
      <c r="G92" s="31"/>
      <c r="H92" s="32"/>
      <c r="I92" s="32"/>
      <c r="J92" s="31"/>
      <c r="K92" s="32"/>
      <c r="L92" s="32"/>
      <c r="M92" s="31"/>
      <c r="N92" s="32"/>
      <c r="O92" s="32"/>
    </row>
    <row r="93" spans="1:15" s="3" customFormat="1" ht="15">
      <c r="A93" s="24"/>
      <c r="B93" s="36"/>
      <c r="C93" s="32"/>
      <c r="D93" s="31"/>
      <c r="E93" s="32"/>
      <c r="F93" s="32"/>
      <c r="G93" s="31"/>
      <c r="H93" s="32"/>
      <c r="I93" s="32"/>
      <c r="J93" s="31"/>
      <c r="K93" s="32"/>
      <c r="L93" s="32"/>
      <c r="M93" s="31"/>
      <c r="N93" s="32"/>
      <c r="O93" s="32"/>
    </row>
    <row r="94" spans="1:15" s="3" customFormat="1" ht="15">
      <c r="A94" s="24"/>
      <c r="B94" s="36"/>
      <c r="C94" s="32"/>
      <c r="D94" s="31"/>
      <c r="E94" s="32"/>
      <c r="F94" s="32"/>
      <c r="G94" s="31"/>
      <c r="H94" s="32"/>
      <c r="I94" s="32"/>
      <c r="J94" s="31"/>
      <c r="K94" s="32"/>
      <c r="L94" s="32"/>
      <c r="M94" s="31"/>
      <c r="N94" s="32"/>
      <c r="O94" s="32"/>
    </row>
    <row r="95" spans="1:15" s="3" customFormat="1" ht="15">
      <c r="A95" s="24"/>
      <c r="B95" s="36"/>
      <c r="C95" s="32"/>
      <c r="D95" s="31"/>
      <c r="E95" s="32"/>
      <c r="F95" s="32"/>
      <c r="G95" s="31"/>
      <c r="H95" s="32"/>
      <c r="I95" s="32"/>
      <c r="J95" s="31"/>
      <c r="K95" s="32"/>
      <c r="L95" s="32"/>
      <c r="M95" s="31"/>
      <c r="N95" s="32"/>
      <c r="O95" s="32"/>
    </row>
    <row r="96" spans="1:15" s="3" customFormat="1" ht="15">
      <c r="A96" s="24"/>
      <c r="B96" s="36"/>
      <c r="C96" s="32"/>
      <c r="D96" s="31"/>
      <c r="E96" s="32"/>
      <c r="F96" s="32"/>
      <c r="G96" s="31"/>
      <c r="H96" s="32"/>
      <c r="I96" s="32"/>
      <c r="J96" s="31"/>
      <c r="K96" s="32"/>
      <c r="L96" s="32"/>
      <c r="M96" s="31"/>
      <c r="N96" s="32"/>
      <c r="O96" s="32"/>
    </row>
    <row r="97" spans="1:15" s="3" customFormat="1" ht="15">
      <c r="A97" s="24"/>
      <c r="B97" s="36"/>
      <c r="C97" s="32"/>
      <c r="D97" s="31"/>
      <c r="E97" s="32"/>
      <c r="F97" s="32"/>
      <c r="G97" s="31"/>
      <c r="H97" s="32"/>
      <c r="I97" s="32"/>
      <c r="J97" s="31"/>
      <c r="K97" s="32"/>
      <c r="L97" s="32"/>
      <c r="M97" s="31"/>
      <c r="N97" s="32"/>
      <c r="O97" s="32"/>
    </row>
    <row r="98" spans="1:15" s="3" customFormat="1" ht="15">
      <c r="A98" s="24"/>
      <c r="B98" s="36"/>
      <c r="C98" s="32"/>
      <c r="D98" s="31"/>
      <c r="E98" s="32"/>
      <c r="F98" s="32"/>
      <c r="G98" s="31"/>
      <c r="H98" s="32"/>
      <c r="I98" s="32"/>
      <c r="J98" s="31"/>
      <c r="K98" s="32"/>
      <c r="L98" s="32"/>
      <c r="M98" s="31"/>
      <c r="N98" s="32"/>
      <c r="O98" s="32"/>
    </row>
    <row r="99" spans="1:15" s="3" customFormat="1" ht="15">
      <c r="A99" s="24"/>
      <c r="B99" s="36"/>
      <c r="C99" s="32"/>
      <c r="D99" s="31"/>
      <c r="E99" s="32"/>
      <c r="F99" s="32"/>
      <c r="G99" s="31"/>
      <c r="H99" s="32"/>
      <c r="I99" s="32"/>
      <c r="J99" s="31"/>
      <c r="K99" s="32"/>
      <c r="L99" s="32"/>
      <c r="M99" s="31"/>
      <c r="N99" s="32"/>
      <c r="O99" s="32"/>
    </row>
    <row r="100" spans="1:15" s="3" customFormat="1" ht="15">
      <c r="A100" s="24"/>
      <c r="B100" s="36"/>
      <c r="C100" s="32"/>
      <c r="D100" s="31"/>
      <c r="E100" s="32"/>
      <c r="F100" s="32"/>
      <c r="G100" s="31"/>
      <c r="H100" s="32"/>
      <c r="I100" s="32"/>
      <c r="J100" s="31"/>
      <c r="K100" s="32"/>
      <c r="L100" s="32"/>
      <c r="M100" s="31"/>
      <c r="N100" s="32"/>
      <c r="O100" s="32"/>
    </row>
  </sheetData>
  <sheetProtection/>
  <mergeCells count="17">
    <mergeCell ref="K2:L2"/>
    <mergeCell ref="B2:C2"/>
    <mergeCell ref="E2:F2"/>
    <mergeCell ref="N3:O3"/>
    <mergeCell ref="K3:L3"/>
    <mergeCell ref="H3:I3"/>
    <mergeCell ref="E3:F3"/>
    <mergeCell ref="A1:P1"/>
    <mergeCell ref="B3:C3"/>
    <mergeCell ref="A2:A4"/>
    <mergeCell ref="N2:O2"/>
    <mergeCell ref="D2:D4"/>
    <mergeCell ref="P2:P4"/>
    <mergeCell ref="M2:M4"/>
    <mergeCell ref="J2:J4"/>
    <mergeCell ref="G2:G4"/>
    <mergeCell ref="H2:I2"/>
  </mergeCells>
  <printOptions/>
  <pageMargins left="0.86" right="0.34" top="0.6" bottom="0.38" header="0.5" footer="0.28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150" zoomScaleNormal="150" zoomScaleSheetLayoutView="150" zoomScalePageLayoutView="0" workbookViewId="0" topLeftCell="A1">
      <selection activeCell="M15" sqref="M15"/>
    </sheetView>
  </sheetViews>
  <sheetFormatPr defaultColWidth="9.00390625" defaultRowHeight="12.75"/>
  <cols>
    <col min="1" max="1" width="19.375" style="1" customWidth="1"/>
    <col min="2" max="2" width="43.00390625" style="2" customWidth="1"/>
    <col min="3" max="3" width="5.00390625" style="20" customWidth="1"/>
    <col min="4" max="8" width="5.00390625" style="16" customWidth="1"/>
    <col min="9" max="10" width="7.625" style="0" customWidth="1"/>
  </cols>
  <sheetData>
    <row r="1" spans="1:10" ht="47.25" customHeight="1" thickBot="1">
      <c r="A1" s="117" t="s">
        <v>77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21" t="s">
        <v>12</v>
      </c>
      <c r="B2" s="122"/>
      <c r="C2" s="125" t="s">
        <v>5</v>
      </c>
      <c r="D2" s="125"/>
      <c r="E2" s="125"/>
      <c r="F2" s="125"/>
      <c r="G2" s="125"/>
      <c r="H2" s="125"/>
      <c r="I2" s="122" t="s">
        <v>0</v>
      </c>
      <c r="J2" s="126" t="s">
        <v>1</v>
      </c>
    </row>
    <row r="3" spans="1:10" ht="13.5" thickBot="1">
      <c r="A3" s="123"/>
      <c r="B3" s="124"/>
      <c r="C3" s="45">
        <v>1</v>
      </c>
      <c r="D3" s="54">
        <v>2</v>
      </c>
      <c r="E3" s="54">
        <v>3</v>
      </c>
      <c r="F3" s="54">
        <v>4</v>
      </c>
      <c r="G3" s="54">
        <v>5</v>
      </c>
      <c r="H3" s="60">
        <v>6</v>
      </c>
      <c r="I3" s="124"/>
      <c r="J3" s="127"/>
    </row>
    <row r="4" spans="1:10" ht="27" thickBot="1">
      <c r="A4" s="48" t="s">
        <v>2</v>
      </c>
      <c r="B4" s="49" t="s">
        <v>39</v>
      </c>
      <c r="C4" s="52">
        <v>0</v>
      </c>
      <c r="D4" s="52">
        <v>10</v>
      </c>
      <c r="E4" s="52">
        <v>14</v>
      </c>
      <c r="F4" s="52">
        <v>3</v>
      </c>
      <c r="G4" s="52">
        <v>0</v>
      </c>
      <c r="H4" s="52">
        <v>0</v>
      </c>
      <c r="I4" s="50">
        <f aca="true" t="shared" si="0" ref="I4:I10">SUM(C4:H4)</f>
        <v>27</v>
      </c>
      <c r="J4" s="51">
        <f>SUM(I4:I4)</f>
        <v>27</v>
      </c>
    </row>
    <row r="5" spans="1:10" s="1" customFormat="1" ht="13.5" thickBot="1">
      <c r="A5" s="48" t="s">
        <v>3</v>
      </c>
      <c r="B5" s="49" t="s">
        <v>20</v>
      </c>
      <c r="C5" s="52">
        <v>23</v>
      </c>
      <c r="D5" s="52">
        <v>8</v>
      </c>
      <c r="E5" s="52">
        <v>8</v>
      </c>
      <c r="F5" s="52">
        <v>8</v>
      </c>
      <c r="G5" s="52">
        <v>0</v>
      </c>
      <c r="H5" s="43"/>
      <c r="I5" s="50">
        <f t="shared" si="0"/>
        <v>47</v>
      </c>
      <c r="J5" s="53">
        <f>SUM(I5:I5)</f>
        <v>47</v>
      </c>
    </row>
    <row r="6" spans="1:10" ht="13.5" thickBot="1">
      <c r="A6" s="44" t="s">
        <v>4</v>
      </c>
      <c r="B6" s="58" t="s">
        <v>21</v>
      </c>
      <c r="C6" s="52">
        <v>22</v>
      </c>
      <c r="D6" s="52">
        <v>2</v>
      </c>
      <c r="E6" s="52">
        <v>17</v>
      </c>
      <c r="F6" s="52">
        <v>25</v>
      </c>
      <c r="G6" s="52">
        <v>8</v>
      </c>
      <c r="H6" s="52"/>
      <c r="I6" s="57">
        <f t="shared" si="0"/>
        <v>74</v>
      </c>
      <c r="J6" s="46">
        <f>SUM(I6:I6)</f>
        <v>74</v>
      </c>
    </row>
    <row r="7" spans="1:10" ht="26.25">
      <c r="A7" s="112" t="s">
        <v>49</v>
      </c>
      <c r="B7" s="19" t="s">
        <v>43</v>
      </c>
      <c r="C7" s="43">
        <v>19</v>
      </c>
      <c r="D7" s="43">
        <v>17</v>
      </c>
      <c r="E7" s="43">
        <v>14</v>
      </c>
      <c r="F7" s="43">
        <v>11</v>
      </c>
      <c r="G7" s="43">
        <v>0</v>
      </c>
      <c r="H7" s="43">
        <v>0</v>
      </c>
      <c r="I7" s="18">
        <f t="shared" si="0"/>
        <v>61</v>
      </c>
      <c r="J7" s="115">
        <f>SUM(I7:I10)</f>
        <v>189</v>
      </c>
    </row>
    <row r="8" spans="1:10" ht="26.25">
      <c r="A8" s="112"/>
      <c r="B8" s="41" t="s">
        <v>66</v>
      </c>
      <c r="C8" s="59">
        <v>27</v>
      </c>
      <c r="D8" s="59">
        <v>13</v>
      </c>
      <c r="E8" s="59">
        <v>6</v>
      </c>
      <c r="F8" s="59">
        <v>0</v>
      </c>
      <c r="G8" s="59">
        <v>0</v>
      </c>
      <c r="H8" s="59">
        <v>0</v>
      </c>
      <c r="I8" s="40">
        <f t="shared" si="0"/>
        <v>46</v>
      </c>
      <c r="J8" s="115"/>
    </row>
    <row r="9" spans="1:10" ht="12.75">
      <c r="A9" s="112"/>
      <c r="B9" s="19" t="s">
        <v>25</v>
      </c>
      <c r="C9" s="18">
        <v>0</v>
      </c>
      <c r="D9" s="18">
        <v>22</v>
      </c>
      <c r="E9" s="18">
        <v>20</v>
      </c>
      <c r="F9" s="18">
        <v>20</v>
      </c>
      <c r="G9" s="18">
        <v>0</v>
      </c>
      <c r="H9" s="18">
        <v>0</v>
      </c>
      <c r="I9" s="18">
        <f>SUM(C9:H9)</f>
        <v>62</v>
      </c>
      <c r="J9" s="115"/>
    </row>
    <row r="10" spans="1:10" ht="13.5" thickBot="1">
      <c r="A10" s="112"/>
      <c r="B10" s="66" t="s">
        <v>22</v>
      </c>
      <c r="C10" s="59">
        <v>0</v>
      </c>
      <c r="D10" s="59">
        <v>0</v>
      </c>
      <c r="E10" s="59">
        <v>0</v>
      </c>
      <c r="F10" s="59">
        <v>16</v>
      </c>
      <c r="G10" s="59">
        <v>4</v>
      </c>
      <c r="H10" s="59">
        <v>0</v>
      </c>
      <c r="I10" s="59">
        <f t="shared" si="0"/>
        <v>20</v>
      </c>
      <c r="J10" s="115"/>
    </row>
    <row r="11" spans="1:10" s="1" customFormat="1" ht="27" thickBot="1">
      <c r="A11" s="48" t="s">
        <v>50</v>
      </c>
      <c r="B11" s="49" t="s">
        <v>71</v>
      </c>
      <c r="C11" s="50">
        <v>0</v>
      </c>
      <c r="D11" s="50">
        <v>0</v>
      </c>
      <c r="E11" s="50">
        <v>0</v>
      </c>
      <c r="F11" s="50">
        <v>7</v>
      </c>
      <c r="G11" s="50">
        <v>0</v>
      </c>
      <c r="H11" s="50">
        <v>0</v>
      </c>
      <c r="I11" s="50">
        <f aca="true" t="shared" si="1" ref="I11:I16">SUM(C11:H11)</f>
        <v>7</v>
      </c>
      <c r="J11" s="51">
        <f>SUM(I11:I11)</f>
        <v>7</v>
      </c>
    </row>
    <row r="12" spans="1:10" ht="12.75" customHeight="1">
      <c r="A12" s="111" t="s">
        <v>64</v>
      </c>
      <c r="B12" s="68" t="s">
        <v>23</v>
      </c>
      <c r="C12" s="52">
        <v>0</v>
      </c>
      <c r="D12" s="52">
        <v>0</v>
      </c>
      <c r="E12" s="52">
        <v>9</v>
      </c>
      <c r="F12" s="52">
        <v>0</v>
      </c>
      <c r="G12" s="52">
        <v>0</v>
      </c>
      <c r="H12" s="52"/>
      <c r="I12" s="52">
        <f t="shared" si="1"/>
        <v>9</v>
      </c>
      <c r="J12" s="114">
        <f>SUM(I12:I15)</f>
        <v>97</v>
      </c>
    </row>
    <row r="13" spans="1:10" ht="12.75">
      <c r="A13" s="112"/>
      <c r="B13" s="19" t="s">
        <v>68</v>
      </c>
      <c r="C13" s="18">
        <v>0</v>
      </c>
      <c r="D13" s="18">
        <v>0</v>
      </c>
      <c r="E13" s="18">
        <v>7</v>
      </c>
      <c r="F13" s="18">
        <v>15</v>
      </c>
      <c r="G13" s="18">
        <v>0</v>
      </c>
      <c r="H13" s="18">
        <v>0</v>
      </c>
      <c r="I13" s="18">
        <f t="shared" si="1"/>
        <v>22</v>
      </c>
      <c r="J13" s="115"/>
    </row>
    <row r="14" spans="1:10" ht="26.25">
      <c r="A14" s="112"/>
      <c r="B14" s="19" t="s">
        <v>42</v>
      </c>
      <c r="C14" s="18">
        <v>0</v>
      </c>
      <c r="D14" s="18">
        <v>0</v>
      </c>
      <c r="E14" s="18">
        <v>12</v>
      </c>
      <c r="F14" s="18">
        <v>1</v>
      </c>
      <c r="G14" s="18">
        <v>0</v>
      </c>
      <c r="H14" s="18">
        <v>0</v>
      </c>
      <c r="I14" s="18">
        <f t="shared" si="1"/>
        <v>13</v>
      </c>
      <c r="J14" s="115"/>
    </row>
    <row r="15" spans="1:10" s="1" customFormat="1" ht="39.75" thickBot="1">
      <c r="A15" s="113"/>
      <c r="B15" s="58" t="s">
        <v>44</v>
      </c>
      <c r="C15" s="57">
        <v>1</v>
      </c>
      <c r="D15" s="57">
        <v>23</v>
      </c>
      <c r="E15" s="57">
        <v>16</v>
      </c>
      <c r="F15" s="57">
        <v>13</v>
      </c>
      <c r="G15" s="57">
        <v>0</v>
      </c>
      <c r="H15" s="57">
        <v>0</v>
      </c>
      <c r="I15" s="57">
        <f t="shared" si="1"/>
        <v>53</v>
      </c>
      <c r="J15" s="116"/>
    </row>
    <row r="16" spans="1:10" ht="12.75" customHeight="1" thickBot="1">
      <c r="A16" s="42" t="s">
        <v>52</v>
      </c>
      <c r="B16" s="68" t="s">
        <v>24</v>
      </c>
      <c r="C16" s="67">
        <v>21</v>
      </c>
      <c r="D16" s="67">
        <v>20</v>
      </c>
      <c r="E16" s="67">
        <v>23</v>
      </c>
      <c r="F16" s="67">
        <v>28</v>
      </c>
      <c r="G16" s="67">
        <v>0</v>
      </c>
      <c r="H16" s="63">
        <v>0</v>
      </c>
      <c r="I16" s="52">
        <f t="shared" si="1"/>
        <v>92</v>
      </c>
      <c r="J16" s="47">
        <f>SUM(I16:I16)</f>
        <v>92</v>
      </c>
    </row>
    <row r="17" spans="1:10" ht="13.5" thickBot="1">
      <c r="A17" s="119" t="s">
        <v>59</v>
      </c>
      <c r="B17" s="120"/>
      <c r="C17" s="55">
        <f aca="true" t="shared" si="2" ref="C17:I17">SUM(C4:C11,C12:C16)</f>
        <v>113</v>
      </c>
      <c r="D17" s="55">
        <f t="shared" si="2"/>
        <v>115</v>
      </c>
      <c r="E17" s="55">
        <f t="shared" si="2"/>
        <v>146</v>
      </c>
      <c r="F17" s="55">
        <f t="shared" si="2"/>
        <v>147</v>
      </c>
      <c r="G17" s="55">
        <f t="shared" si="2"/>
        <v>12</v>
      </c>
      <c r="H17" s="55">
        <f t="shared" si="2"/>
        <v>0</v>
      </c>
      <c r="I17" s="55">
        <f t="shared" si="2"/>
        <v>533</v>
      </c>
      <c r="J17" s="56">
        <f>SUM(J4:J16)</f>
        <v>533</v>
      </c>
    </row>
    <row r="18" ht="9" customHeight="1"/>
    <row r="19" ht="12.75" hidden="1"/>
  </sheetData>
  <sheetProtection/>
  <mergeCells count="10">
    <mergeCell ref="A12:A15"/>
    <mergeCell ref="J12:J15"/>
    <mergeCell ref="A1:J1"/>
    <mergeCell ref="A7:A10"/>
    <mergeCell ref="J7:J10"/>
    <mergeCell ref="A17:B17"/>
    <mergeCell ref="A2:B3"/>
    <mergeCell ref="C2:H2"/>
    <mergeCell ref="J2:J3"/>
    <mergeCell ref="I2:I3"/>
  </mergeCells>
  <printOptions/>
  <pageMargins left="0.67" right="0.27" top="0.65" bottom="0.43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145" zoomScaleNormal="145" zoomScaleSheetLayoutView="145" zoomScalePageLayoutView="0" workbookViewId="0" topLeftCell="A1">
      <selection activeCell="H6" sqref="H6"/>
    </sheetView>
  </sheetViews>
  <sheetFormatPr defaultColWidth="9.00390625" defaultRowHeight="12.75"/>
  <cols>
    <col min="1" max="1" width="19.50390625" style="38" customWidth="1"/>
    <col min="2" max="2" width="41.625" style="38" customWidth="1"/>
    <col min="3" max="4" width="5.00390625" style="39" customWidth="1"/>
    <col min="5" max="5" width="6.625" style="39" customWidth="1"/>
    <col min="6" max="8" width="5.00390625" style="39" customWidth="1"/>
    <col min="9" max="9" width="7.625" style="39" customWidth="1"/>
    <col min="10" max="10" width="8.50390625" style="0" customWidth="1"/>
  </cols>
  <sheetData>
    <row r="1" spans="1:10" ht="27.75" customHeight="1" thickBot="1">
      <c r="A1" s="136" t="s">
        <v>78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5">
      <c r="A2" s="138" t="s">
        <v>12</v>
      </c>
      <c r="B2" s="139"/>
      <c r="C2" s="142" t="s">
        <v>5</v>
      </c>
      <c r="D2" s="142"/>
      <c r="E2" s="142"/>
      <c r="F2" s="142"/>
      <c r="G2" s="142"/>
      <c r="H2" s="142"/>
      <c r="I2" s="139" t="s">
        <v>0</v>
      </c>
      <c r="J2" s="143" t="s">
        <v>1</v>
      </c>
    </row>
    <row r="3" spans="1:10" ht="15.75" thickBot="1">
      <c r="A3" s="140"/>
      <c r="B3" s="141"/>
      <c r="C3" s="73">
        <v>1</v>
      </c>
      <c r="D3" s="72">
        <v>2</v>
      </c>
      <c r="E3" s="72">
        <v>3</v>
      </c>
      <c r="F3" s="72">
        <v>4</v>
      </c>
      <c r="G3" s="72">
        <v>5</v>
      </c>
      <c r="H3" s="74">
        <v>6</v>
      </c>
      <c r="I3" s="141"/>
      <c r="J3" s="144"/>
    </row>
    <row r="4" spans="1:10" ht="47.25" thickBot="1">
      <c r="A4" s="75" t="s">
        <v>2</v>
      </c>
      <c r="B4" s="76" t="s">
        <v>39</v>
      </c>
      <c r="C4" s="77">
        <v>0</v>
      </c>
      <c r="D4" s="77">
        <v>10</v>
      </c>
      <c r="E4" s="77">
        <v>14</v>
      </c>
      <c r="F4" s="77">
        <v>3</v>
      </c>
      <c r="G4" s="77">
        <v>0</v>
      </c>
      <c r="H4" s="77"/>
      <c r="I4" s="78">
        <f aca="true" t="shared" si="0" ref="I4:I10">SUM(C4:H4)</f>
        <v>27</v>
      </c>
      <c r="J4" s="79">
        <f>SUM(I4:I4)</f>
        <v>27</v>
      </c>
    </row>
    <row r="5" spans="1:10" ht="15.75" thickBot="1">
      <c r="A5" s="75" t="s">
        <v>3</v>
      </c>
      <c r="B5" s="76" t="s">
        <v>20</v>
      </c>
      <c r="C5" s="78">
        <v>23</v>
      </c>
      <c r="D5" s="78">
        <v>8</v>
      </c>
      <c r="E5" s="78">
        <v>8</v>
      </c>
      <c r="F5" s="78">
        <v>8</v>
      </c>
      <c r="G5" s="78">
        <v>0</v>
      </c>
      <c r="H5" s="78"/>
      <c r="I5" s="78">
        <f t="shared" si="0"/>
        <v>47</v>
      </c>
      <c r="J5" s="80">
        <f>SUM(I5:I5)</f>
        <v>47</v>
      </c>
    </row>
    <row r="6" spans="1:10" ht="15.75" thickBot="1">
      <c r="A6" s="81" t="s">
        <v>4</v>
      </c>
      <c r="B6" s="82" t="s">
        <v>21</v>
      </c>
      <c r="C6" s="77">
        <v>21</v>
      </c>
      <c r="D6" s="77">
        <v>2</v>
      </c>
      <c r="E6" s="77">
        <v>15</v>
      </c>
      <c r="F6" s="77">
        <v>22</v>
      </c>
      <c r="G6" s="77">
        <v>7</v>
      </c>
      <c r="H6" s="77"/>
      <c r="I6" s="83">
        <f>SUM(C6:H6)</f>
        <v>67</v>
      </c>
      <c r="J6" s="84">
        <f>SUM(I6:I6)</f>
        <v>67</v>
      </c>
    </row>
    <row r="7" spans="1:10" ht="46.5">
      <c r="A7" s="129" t="s">
        <v>49</v>
      </c>
      <c r="B7" s="85" t="s">
        <v>43</v>
      </c>
      <c r="C7" s="71">
        <v>5</v>
      </c>
      <c r="D7" s="71">
        <v>5</v>
      </c>
      <c r="E7" s="71">
        <v>4</v>
      </c>
      <c r="F7" s="71">
        <v>2</v>
      </c>
      <c r="G7" s="71">
        <v>0</v>
      </c>
      <c r="H7" s="71"/>
      <c r="I7" s="86">
        <f>SUM(C7:H7)</f>
        <v>16</v>
      </c>
      <c r="J7" s="132">
        <f>SUM(I7:I10)</f>
        <v>56</v>
      </c>
    </row>
    <row r="8" spans="1:10" ht="30.75">
      <c r="A8" s="129"/>
      <c r="B8" s="87" t="s">
        <v>66</v>
      </c>
      <c r="C8" s="88">
        <v>11</v>
      </c>
      <c r="D8" s="88">
        <v>3</v>
      </c>
      <c r="E8" s="88">
        <v>0</v>
      </c>
      <c r="F8" s="88">
        <v>0</v>
      </c>
      <c r="G8" s="88">
        <v>0</v>
      </c>
      <c r="H8" s="88"/>
      <c r="I8" s="89">
        <f t="shared" si="0"/>
        <v>14</v>
      </c>
      <c r="J8" s="132"/>
    </row>
    <row r="9" spans="1:10" ht="15">
      <c r="A9" s="129"/>
      <c r="B9" s="85" t="s">
        <v>25</v>
      </c>
      <c r="C9" s="86">
        <v>0</v>
      </c>
      <c r="D9" s="86">
        <v>5</v>
      </c>
      <c r="E9" s="86">
        <v>6</v>
      </c>
      <c r="F9" s="86">
        <v>8</v>
      </c>
      <c r="G9" s="86">
        <v>0</v>
      </c>
      <c r="H9" s="86"/>
      <c r="I9" s="86">
        <f>SUM(C9:H9)</f>
        <v>19</v>
      </c>
      <c r="J9" s="132"/>
    </row>
    <row r="10" spans="1:10" ht="27" customHeight="1" thickBot="1">
      <c r="A10" s="129"/>
      <c r="B10" s="90" t="s">
        <v>22</v>
      </c>
      <c r="C10" s="88">
        <v>0</v>
      </c>
      <c r="D10" s="88">
        <v>0</v>
      </c>
      <c r="E10" s="88">
        <v>0</v>
      </c>
      <c r="F10" s="88">
        <v>6</v>
      </c>
      <c r="G10" s="88">
        <v>1</v>
      </c>
      <c r="H10" s="88"/>
      <c r="I10" s="88">
        <f t="shared" si="0"/>
        <v>7</v>
      </c>
      <c r="J10" s="132"/>
    </row>
    <row r="11" spans="1:10" ht="47.25" thickBot="1">
      <c r="A11" s="75" t="s">
        <v>50</v>
      </c>
      <c r="B11" s="76" t="s">
        <v>71</v>
      </c>
      <c r="C11" s="78">
        <v>0</v>
      </c>
      <c r="D11" s="78">
        <v>0</v>
      </c>
      <c r="E11" s="78">
        <v>0</v>
      </c>
      <c r="F11" s="78">
        <v>7</v>
      </c>
      <c r="G11" s="78">
        <v>0</v>
      </c>
      <c r="H11" s="78"/>
      <c r="I11" s="78">
        <f aca="true" t="shared" si="1" ref="I11:I16">SUM(C11:H11)</f>
        <v>7</v>
      </c>
      <c r="J11" s="79">
        <f>SUM(I11:I11)</f>
        <v>7</v>
      </c>
    </row>
    <row r="12" spans="1:10" ht="12.75" customHeight="1">
      <c r="A12" s="128" t="s">
        <v>64</v>
      </c>
      <c r="B12" s="92" t="s">
        <v>23</v>
      </c>
      <c r="C12" s="77">
        <v>0</v>
      </c>
      <c r="D12" s="77">
        <v>0</v>
      </c>
      <c r="E12" s="77">
        <v>9</v>
      </c>
      <c r="F12" s="77">
        <v>0</v>
      </c>
      <c r="G12" s="77">
        <v>0</v>
      </c>
      <c r="H12" s="77"/>
      <c r="I12" s="77">
        <f t="shared" si="1"/>
        <v>9</v>
      </c>
      <c r="J12" s="131">
        <f>SUM(I12:I15)</f>
        <v>97</v>
      </c>
    </row>
    <row r="13" spans="1:10" ht="30.75">
      <c r="A13" s="129"/>
      <c r="B13" s="85" t="s">
        <v>62</v>
      </c>
      <c r="C13" s="86"/>
      <c r="D13" s="86"/>
      <c r="E13" s="86">
        <v>7</v>
      </c>
      <c r="F13" s="86">
        <v>15</v>
      </c>
      <c r="G13" s="86">
        <v>0</v>
      </c>
      <c r="H13" s="86"/>
      <c r="I13" s="86">
        <f t="shared" si="1"/>
        <v>22</v>
      </c>
      <c r="J13" s="132"/>
    </row>
    <row r="14" spans="1:10" ht="30.75">
      <c r="A14" s="129"/>
      <c r="B14" s="85" t="s">
        <v>42</v>
      </c>
      <c r="C14" s="86">
        <v>0</v>
      </c>
      <c r="D14" s="86">
        <v>0</v>
      </c>
      <c r="E14" s="86">
        <v>12</v>
      </c>
      <c r="F14" s="86">
        <v>1</v>
      </c>
      <c r="G14" s="86">
        <v>0</v>
      </c>
      <c r="H14" s="86"/>
      <c r="I14" s="86">
        <f t="shared" si="1"/>
        <v>13</v>
      </c>
      <c r="J14" s="132"/>
    </row>
    <row r="15" spans="1:10" ht="57" customHeight="1" thickBot="1">
      <c r="A15" s="130"/>
      <c r="B15" s="82" t="s">
        <v>44</v>
      </c>
      <c r="C15" s="83">
        <v>1</v>
      </c>
      <c r="D15" s="83">
        <v>23</v>
      </c>
      <c r="E15" s="83">
        <v>16</v>
      </c>
      <c r="F15" s="83">
        <v>13</v>
      </c>
      <c r="G15" s="83">
        <v>0</v>
      </c>
      <c r="H15" s="83"/>
      <c r="I15" s="94">
        <f t="shared" si="1"/>
        <v>53</v>
      </c>
      <c r="J15" s="133"/>
    </row>
    <row r="16" spans="1:10" ht="40.5" customHeight="1" thickBot="1">
      <c r="A16" s="91" t="s">
        <v>52</v>
      </c>
      <c r="B16" s="90" t="s">
        <v>24</v>
      </c>
      <c r="C16" s="88">
        <v>21</v>
      </c>
      <c r="D16" s="88">
        <v>20</v>
      </c>
      <c r="E16" s="88">
        <v>23</v>
      </c>
      <c r="F16" s="88">
        <v>28</v>
      </c>
      <c r="G16" s="88">
        <v>0</v>
      </c>
      <c r="H16" s="88"/>
      <c r="I16" s="88">
        <f t="shared" si="1"/>
        <v>92</v>
      </c>
      <c r="J16" s="93">
        <f>SUM(I16:I16)</f>
        <v>92</v>
      </c>
    </row>
    <row r="17" spans="1:10" ht="27.75" customHeight="1" thickBot="1">
      <c r="A17" s="134" t="s">
        <v>75</v>
      </c>
      <c r="B17" s="135"/>
      <c r="C17" s="95">
        <f aca="true" t="shared" si="2" ref="C17:I17">SUM(C4:C11,C12:C16)</f>
        <v>82</v>
      </c>
      <c r="D17" s="95">
        <f t="shared" si="2"/>
        <v>76</v>
      </c>
      <c r="E17" s="95">
        <f t="shared" si="2"/>
        <v>114</v>
      </c>
      <c r="F17" s="95">
        <f t="shared" si="2"/>
        <v>113</v>
      </c>
      <c r="G17" s="95">
        <f t="shared" si="2"/>
        <v>8</v>
      </c>
      <c r="H17" s="95">
        <f t="shared" si="2"/>
        <v>0</v>
      </c>
      <c r="I17" s="95">
        <f t="shared" si="2"/>
        <v>393</v>
      </c>
      <c r="J17" s="96">
        <f>SUM(J4:J16)</f>
        <v>393</v>
      </c>
    </row>
  </sheetData>
  <sheetProtection/>
  <mergeCells count="10">
    <mergeCell ref="A12:A15"/>
    <mergeCell ref="J12:J15"/>
    <mergeCell ref="A17:B17"/>
    <mergeCell ref="A1:J1"/>
    <mergeCell ref="A2:B3"/>
    <mergeCell ref="C2:H2"/>
    <mergeCell ref="I2:I3"/>
    <mergeCell ref="J2:J3"/>
    <mergeCell ref="A7:A10"/>
    <mergeCell ref="J7:J10"/>
  </mergeCells>
  <printOptions/>
  <pageMargins left="0.7086614173228347" right="0.35433070866141736" top="0.5905511811023623" bottom="0.4330708661417323" header="0.5118110236220472" footer="0.590551181102362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130" zoomScaleNormal="130" zoomScaleSheetLayoutView="130" zoomScalePageLayoutView="0" workbookViewId="0" topLeftCell="A1">
      <selection activeCell="A1" sqref="A1:J1"/>
    </sheetView>
  </sheetViews>
  <sheetFormatPr defaultColWidth="9.00390625" defaultRowHeight="12.75"/>
  <cols>
    <col min="1" max="1" width="19.375" style="0" customWidth="1"/>
    <col min="2" max="2" width="41.00390625" style="0" customWidth="1"/>
    <col min="3" max="3" width="4.625" style="1" customWidth="1"/>
    <col min="4" max="8" width="4.625" style="0" customWidth="1"/>
    <col min="9" max="10" width="7.625" style="0" customWidth="1"/>
  </cols>
  <sheetData>
    <row r="1" spans="1:10" ht="30" customHeight="1" thickBot="1">
      <c r="A1" s="117" t="s">
        <v>79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21" t="s">
        <v>12</v>
      </c>
      <c r="B2" s="122"/>
      <c r="C2" s="125" t="s">
        <v>5</v>
      </c>
      <c r="D2" s="125"/>
      <c r="E2" s="125"/>
      <c r="F2" s="125"/>
      <c r="G2" s="125"/>
      <c r="H2" s="125"/>
      <c r="I2" s="122" t="s">
        <v>0</v>
      </c>
      <c r="J2" s="126" t="s">
        <v>1</v>
      </c>
    </row>
    <row r="3" spans="1:10" ht="13.5" thickBot="1">
      <c r="A3" s="123"/>
      <c r="B3" s="124"/>
      <c r="C3" s="45">
        <v>1</v>
      </c>
      <c r="D3" s="54">
        <v>2</v>
      </c>
      <c r="E3" s="54">
        <v>3</v>
      </c>
      <c r="F3" s="54">
        <v>4</v>
      </c>
      <c r="G3" s="54">
        <v>5</v>
      </c>
      <c r="H3" s="60">
        <v>6</v>
      </c>
      <c r="I3" s="124"/>
      <c r="J3" s="127"/>
    </row>
    <row r="4" spans="1:10" ht="27" thickBot="1">
      <c r="A4" s="48" t="s">
        <v>2</v>
      </c>
      <c r="B4" s="49" t="s">
        <v>39</v>
      </c>
      <c r="C4" s="52">
        <f>'Бюджет и ком.прием'!C4-'Ком.прием'!C4</f>
        <v>0</v>
      </c>
      <c r="D4" s="52">
        <f>'Бюджет и ком.прием'!D4-'Ком.прием'!D4</f>
        <v>0</v>
      </c>
      <c r="E4" s="52">
        <f>'Бюджет и ком.прием'!E4-'Ком.прием'!E4</f>
        <v>0</v>
      </c>
      <c r="F4" s="52">
        <f>'Бюджет и ком.прием'!F4-'Ком.прием'!F4</f>
        <v>0</v>
      </c>
      <c r="G4" s="52">
        <f>'Бюджет и ком.прием'!G4-'Ком.прием'!G4</f>
        <v>0</v>
      </c>
      <c r="H4" s="50"/>
      <c r="I4" s="50">
        <f aca="true" t="shared" si="0" ref="I4:I10">SUM(C4:H4)</f>
        <v>0</v>
      </c>
      <c r="J4" s="51">
        <f>SUM(I4:I4)</f>
        <v>0</v>
      </c>
    </row>
    <row r="5" spans="1:10" ht="13.5" thickBot="1">
      <c r="A5" s="48" t="s">
        <v>3</v>
      </c>
      <c r="B5" s="49" t="s">
        <v>20</v>
      </c>
      <c r="C5" s="52">
        <f>'Бюджет и ком.прием'!C5-'Ком.прием'!C5</f>
        <v>0</v>
      </c>
      <c r="D5" s="52">
        <f>'Бюджет и ком.прием'!D5-'Ком.прием'!D5</f>
        <v>0</v>
      </c>
      <c r="E5" s="52">
        <f>'Бюджет и ком.прием'!E5-'Ком.прием'!E5</f>
        <v>0</v>
      </c>
      <c r="F5" s="52">
        <f>'Бюджет и ком.прием'!F5-'Ком.прием'!F5</f>
        <v>0</v>
      </c>
      <c r="G5" s="52">
        <f>'Бюджет и ком.прием'!G5-'Ком.прием'!G5</f>
        <v>0</v>
      </c>
      <c r="H5" s="50"/>
      <c r="I5" s="50">
        <f t="shared" si="0"/>
        <v>0</v>
      </c>
      <c r="J5" s="53">
        <f>SUM(I5:I5)</f>
        <v>0</v>
      </c>
    </row>
    <row r="6" spans="1:10" ht="13.5" thickBot="1">
      <c r="A6" s="44" t="s">
        <v>4</v>
      </c>
      <c r="B6" s="58" t="s">
        <v>21</v>
      </c>
      <c r="C6" s="52">
        <f>'Бюджет и ком.прием'!C6-'Ком.прием'!C6</f>
        <v>1</v>
      </c>
      <c r="D6" s="52">
        <f>'Бюджет и ком.прием'!D6-'Ком.прием'!D6</f>
        <v>0</v>
      </c>
      <c r="E6" s="52">
        <f>'Бюджет и ком.прием'!E6-'Ком.прием'!E6</f>
        <v>2</v>
      </c>
      <c r="F6" s="52">
        <f>'Бюджет и ком.прием'!F6-'Ком.прием'!F6</f>
        <v>3</v>
      </c>
      <c r="G6" s="52">
        <f>'Бюджет и ком.прием'!G6-'Ком.прием'!G6</f>
        <v>1</v>
      </c>
      <c r="H6" s="57"/>
      <c r="I6" s="57">
        <f t="shared" si="0"/>
        <v>7</v>
      </c>
      <c r="J6" s="46">
        <f>SUM(I6:I6)</f>
        <v>7</v>
      </c>
    </row>
    <row r="7" spans="1:10" ht="26.25">
      <c r="A7" s="112" t="s">
        <v>49</v>
      </c>
      <c r="B7" s="19" t="s">
        <v>43</v>
      </c>
      <c r="C7" s="43">
        <f>'Бюджет и ком.прием'!C7-'Ком.прием'!C7</f>
        <v>14</v>
      </c>
      <c r="D7" s="43">
        <f>'Бюджет и ком.прием'!D7-'Ком.прием'!D7</f>
        <v>12</v>
      </c>
      <c r="E7" s="43">
        <f>'Бюджет и ком.прием'!E7-'Ком.прием'!E7</f>
        <v>10</v>
      </c>
      <c r="F7" s="43">
        <f>'Бюджет и ком.прием'!F7-'Ком.прием'!F7</f>
        <v>9</v>
      </c>
      <c r="G7" s="52">
        <f>'Бюджет и ком.прием'!G7-'Ком.прием'!G7</f>
        <v>0</v>
      </c>
      <c r="H7" s="18"/>
      <c r="I7" s="18">
        <f t="shared" si="0"/>
        <v>45</v>
      </c>
      <c r="J7" s="115">
        <f>SUM(I7:I10)</f>
        <v>133</v>
      </c>
    </row>
    <row r="8" spans="1:10" ht="26.25">
      <c r="A8" s="112"/>
      <c r="B8" s="41" t="s">
        <v>66</v>
      </c>
      <c r="C8" s="40">
        <f>'Бюджет и ком.прием'!C8-'Ком.прием'!C8</f>
        <v>16</v>
      </c>
      <c r="D8" s="40">
        <f>'Бюджет и ком.прием'!D8-'Ком.прием'!D8</f>
        <v>10</v>
      </c>
      <c r="E8" s="40">
        <f>'Бюджет и ком.прием'!E8-'Ком.прием'!E8</f>
        <v>6</v>
      </c>
      <c r="F8" s="40">
        <f>'Бюджет и ком.прием'!F8-'Ком.прием'!F8</f>
        <v>0</v>
      </c>
      <c r="G8" s="40">
        <f>'Бюджет и ком.прием'!G8-'Ком.прием'!G8</f>
        <v>0</v>
      </c>
      <c r="H8" s="40"/>
      <c r="I8" s="40">
        <f t="shared" si="0"/>
        <v>32</v>
      </c>
      <c r="J8" s="115"/>
    </row>
    <row r="9" spans="1:10" ht="12.75">
      <c r="A9" s="112"/>
      <c r="B9" s="19" t="s">
        <v>25</v>
      </c>
      <c r="C9" s="18">
        <f>'Бюджет и ком.прием'!C9-'Ком.прием'!C9</f>
        <v>0</v>
      </c>
      <c r="D9" s="18">
        <f>'Бюджет и ком.прием'!D9-'Ком.прием'!D9</f>
        <v>17</v>
      </c>
      <c r="E9" s="18">
        <f>'Бюджет и ком.прием'!E9-'Ком.прием'!E9</f>
        <v>14</v>
      </c>
      <c r="F9" s="18">
        <f>'Бюджет и ком.прием'!F9-'Ком.прием'!F9</f>
        <v>12</v>
      </c>
      <c r="G9" s="18">
        <f>'Бюджет и ком.прием'!G9-'Ком.прием'!G9</f>
        <v>0</v>
      </c>
      <c r="H9" s="18"/>
      <c r="I9" s="18">
        <f>SUM(C9:H9)</f>
        <v>43</v>
      </c>
      <c r="J9" s="115"/>
    </row>
    <row r="10" spans="1:10" ht="13.5" thickBot="1">
      <c r="A10" s="112"/>
      <c r="B10" s="66" t="s">
        <v>22</v>
      </c>
      <c r="C10" s="59">
        <f>'Бюджет и ком.прием'!C10-'Ком.прием'!C10</f>
        <v>0</v>
      </c>
      <c r="D10" s="59">
        <f>'Бюджет и ком.прием'!D10-'Ком.прием'!D10</f>
        <v>0</v>
      </c>
      <c r="E10" s="59">
        <f>'Бюджет и ком.прием'!E10-'Ком.прием'!E10</f>
        <v>0</v>
      </c>
      <c r="F10" s="59">
        <f>'Бюджет и ком.прием'!F10-'Ком.прием'!F10</f>
        <v>10</v>
      </c>
      <c r="G10" s="59">
        <f>'Бюджет и ком.прием'!G10-'Ком.прием'!G10</f>
        <v>3</v>
      </c>
      <c r="H10" s="59"/>
      <c r="I10" s="59">
        <f t="shared" si="0"/>
        <v>13</v>
      </c>
      <c r="J10" s="115"/>
    </row>
    <row r="11" spans="1:10" ht="27" thickBot="1">
      <c r="A11" s="48" t="s">
        <v>50</v>
      </c>
      <c r="B11" s="49" t="s">
        <v>71</v>
      </c>
      <c r="C11" s="52">
        <f>'Бюджет и ком.прием'!C11-'Ком.прием'!C11</f>
        <v>0</v>
      </c>
      <c r="D11" s="52">
        <f>'Бюджет и ком.прием'!D11-'Ком.прием'!D11</f>
        <v>0</v>
      </c>
      <c r="E11" s="52">
        <f>'Бюджет и ком.прием'!E11-'Ком.прием'!E11</f>
        <v>0</v>
      </c>
      <c r="F11" s="52">
        <f>'Бюджет и ком.прием'!F11-'Ком.прием'!F11</f>
        <v>0</v>
      </c>
      <c r="G11" s="52">
        <f>'Бюджет и ком.прием'!G11-'Ком.прием'!G11</f>
        <v>0</v>
      </c>
      <c r="H11" s="50"/>
      <c r="I11" s="50">
        <f aca="true" t="shared" si="1" ref="I11:I16">SUM(C11:H11)</f>
        <v>0</v>
      </c>
      <c r="J11" s="51">
        <f>SUM(I11:I11)</f>
        <v>0</v>
      </c>
    </row>
    <row r="12" spans="1:10" ht="12.75" customHeight="1">
      <c r="A12" s="111" t="s">
        <v>64</v>
      </c>
      <c r="B12" s="68" t="s">
        <v>23</v>
      </c>
      <c r="C12" s="52">
        <f>'Бюджет и ком.прием'!C12-'Ком.прием'!C12</f>
        <v>0</v>
      </c>
      <c r="D12" s="52">
        <f>'Бюджет и ком.прием'!D12-'Ком.прием'!D12</f>
        <v>0</v>
      </c>
      <c r="E12" s="52">
        <f>'Бюджет и ком.прием'!E12-'Ком.прием'!E12</f>
        <v>0</v>
      </c>
      <c r="F12" s="52">
        <f>'Бюджет и ком.прием'!F12-'Ком.прием'!F12</f>
        <v>0</v>
      </c>
      <c r="G12" s="52">
        <f>'Бюджет и ком.прием'!G12-'Ком.прием'!G12</f>
        <v>0</v>
      </c>
      <c r="H12" s="52"/>
      <c r="I12" s="52">
        <f t="shared" si="1"/>
        <v>0</v>
      </c>
      <c r="J12" s="114">
        <f>SUM(I12:I15)</f>
        <v>0</v>
      </c>
    </row>
    <row r="13" spans="1:10" ht="12.75">
      <c r="A13" s="112"/>
      <c r="B13" s="19" t="s">
        <v>63</v>
      </c>
      <c r="C13" s="18">
        <f>'Бюджет и ком.прием'!C13-'Ком.прием'!C13</f>
        <v>0</v>
      </c>
      <c r="D13" s="18">
        <f>'Бюджет и ком.прием'!D13-'Ком.прием'!D13</f>
        <v>0</v>
      </c>
      <c r="E13" s="18">
        <f>'Бюджет и ком.прием'!E13-'Ком.прием'!E13</f>
        <v>0</v>
      </c>
      <c r="F13" s="18">
        <f>'Бюджет и ком.прием'!F13-'Ком.прием'!F13</f>
        <v>0</v>
      </c>
      <c r="G13" s="18">
        <f>'Бюджет и ком.прием'!G13-'Ком.прием'!G13</f>
        <v>0</v>
      </c>
      <c r="H13" s="18"/>
      <c r="I13" s="18">
        <f t="shared" si="1"/>
        <v>0</v>
      </c>
      <c r="J13" s="115"/>
    </row>
    <row r="14" spans="1:10" ht="26.25">
      <c r="A14" s="112"/>
      <c r="B14" s="19" t="s">
        <v>42</v>
      </c>
      <c r="C14" s="18">
        <f>'Бюджет и ком.прием'!C14-'Ком.прием'!C14</f>
        <v>0</v>
      </c>
      <c r="D14" s="18">
        <f>'Бюджет и ком.прием'!D14-'Ком.прием'!D14</f>
        <v>0</v>
      </c>
      <c r="E14" s="18">
        <f>'Бюджет и ком.прием'!E14-'Ком.прием'!E14</f>
        <v>0</v>
      </c>
      <c r="F14" s="18">
        <f>'Бюджет и ком.прием'!F14-'Ком.прием'!F14</f>
        <v>0</v>
      </c>
      <c r="G14" s="18">
        <f>'Бюджет и ком.прием'!G14-'Ком.прием'!G14</f>
        <v>0</v>
      </c>
      <c r="H14" s="18"/>
      <c r="I14" s="18">
        <f t="shared" si="1"/>
        <v>0</v>
      </c>
      <c r="J14" s="115"/>
    </row>
    <row r="15" spans="1:10" ht="39.75" thickBot="1">
      <c r="A15" s="113"/>
      <c r="B15" s="58" t="s">
        <v>44</v>
      </c>
      <c r="C15" s="59">
        <f>'Бюджет и ком.прием'!C15-'Ком.прием'!C15</f>
        <v>0</v>
      </c>
      <c r="D15" s="59">
        <f>'Бюджет и ком.прием'!D15-'Ком.прием'!D15</f>
        <v>0</v>
      </c>
      <c r="E15" s="59">
        <f>'Бюджет и ком.прием'!E15-'Ком.прием'!E15</f>
        <v>0</v>
      </c>
      <c r="F15" s="59">
        <f>'Бюджет и ком.прием'!F15-'Ком.прием'!F15</f>
        <v>0</v>
      </c>
      <c r="G15" s="59">
        <f>'Бюджет и ком.прием'!G15-'Ком.прием'!G15</f>
        <v>0</v>
      </c>
      <c r="H15" s="57"/>
      <c r="I15" s="57">
        <f t="shared" si="1"/>
        <v>0</v>
      </c>
      <c r="J15" s="116"/>
    </row>
    <row r="16" spans="1:10" ht="24" customHeight="1">
      <c r="A16" s="42" t="s">
        <v>52</v>
      </c>
      <c r="B16" s="68" t="s">
        <v>24</v>
      </c>
      <c r="C16" s="52">
        <v>0</v>
      </c>
      <c r="D16" s="52">
        <f>'Бюджет и ком.прием'!D16-'Ком.прием'!D16</f>
        <v>0</v>
      </c>
      <c r="E16" s="52">
        <f>'Бюджет и ком.прием'!E16-'Ком.прием'!E16</f>
        <v>0</v>
      </c>
      <c r="F16" s="52">
        <f>'Бюджет и ком.прием'!F16-'Ком.прием'!F16</f>
        <v>0</v>
      </c>
      <c r="G16" s="52">
        <f>'Бюджет и ком.прием'!G16-'Ком.прием'!G16</f>
        <v>0</v>
      </c>
      <c r="H16" s="52"/>
      <c r="I16" s="52">
        <f t="shared" si="1"/>
        <v>0</v>
      </c>
      <c r="J16" s="47">
        <f>SUM(I16:I16)</f>
        <v>0</v>
      </c>
    </row>
    <row r="17" spans="1:10" ht="12.75">
      <c r="A17" s="145" t="s">
        <v>59</v>
      </c>
      <c r="B17" s="145"/>
      <c r="C17" s="18">
        <f aca="true" t="shared" si="2" ref="C17:J17">SUM(C4:C16)</f>
        <v>31</v>
      </c>
      <c r="D17" s="18">
        <f t="shared" si="2"/>
        <v>39</v>
      </c>
      <c r="E17" s="18">
        <f t="shared" si="2"/>
        <v>32</v>
      </c>
      <c r="F17" s="18">
        <f t="shared" si="2"/>
        <v>34</v>
      </c>
      <c r="G17" s="18">
        <f t="shared" si="2"/>
        <v>4</v>
      </c>
      <c r="H17" s="18">
        <f t="shared" si="2"/>
        <v>0</v>
      </c>
      <c r="I17" s="18">
        <f t="shared" si="2"/>
        <v>140</v>
      </c>
      <c r="J17" s="69">
        <f t="shared" si="2"/>
        <v>140</v>
      </c>
    </row>
  </sheetData>
  <sheetProtection/>
  <mergeCells count="10">
    <mergeCell ref="A12:A15"/>
    <mergeCell ref="J12:J15"/>
    <mergeCell ref="A17:B17"/>
    <mergeCell ref="A1:J1"/>
    <mergeCell ref="A2:B3"/>
    <mergeCell ref="C2:H2"/>
    <mergeCell ref="I2:I3"/>
    <mergeCell ref="J2:J3"/>
    <mergeCell ref="A7:A10"/>
    <mergeCell ref="J7:J10"/>
  </mergeCells>
  <printOptions/>
  <pageMargins left="0.8661417322834646" right="0.31496062992125984" top="0.6299212598425197" bottom="0.2755905511811024" header="0.5118110236220472" footer="0.2755905511811024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SheetLayoutView="100" zoomScalePageLayoutView="0" workbookViewId="0" topLeftCell="A1">
      <selection activeCell="J15" sqref="J15"/>
    </sheetView>
  </sheetViews>
  <sheetFormatPr defaultColWidth="9.00390625" defaultRowHeight="12.75"/>
  <cols>
    <col min="1" max="1" width="74.50390625" style="4" customWidth="1"/>
    <col min="2" max="2" width="9.50390625" style="15" customWidth="1"/>
    <col min="3" max="3" width="11.00390625" style="16" customWidth="1"/>
    <col min="4" max="4" width="11.50390625" style="16" customWidth="1"/>
    <col min="12" max="12" width="10.375" style="0" bestFit="1" customWidth="1"/>
  </cols>
  <sheetData>
    <row r="1" spans="1:4" ht="17.25">
      <c r="A1" s="146" t="s">
        <v>51</v>
      </c>
      <c r="B1" s="147"/>
      <c r="C1" s="150" t="s">
        <v>11</v>
      </c>
      <c r="D1" s="150"/>
    </row>
    <row r="2" spans="1:4" ht="45.75" customHeight="1">
      <c r="A2" s="148"/>
      <c r="B2" s="149"/>
      <c r="C2" s="9" t="s">
        <v>9</v>
      </c>
      <c r="D2" s="9" t="s">
        <v>10</v>
      </c>
    </row>
    <row r="3" spans="1:4" ht="15">
      <c r="A3" s="6"/>
      <c r="B3" s="10"/>
      <c r="C3" s="10"/>
      <c r="D3" s="10"/>
    </row>
    <row r="4" spans="1:4" ht="15">
      <c r="A4" s="5" t="s">
        <v>13</v>
      </c>
      <c r="B4" s="10"/>
      <c r="C4" s="11"/>
      <c r="D4" s="10"/>
    </row>
    <row r="5" spans="1:4" ht="15">
      <c r="A5" s="6" t="s">
        <v>53</v>
      </c>
      <c r="B5" s="12">
        <f>'Бюджет и ком.прием'!I15</f>
        <v>53</v>
      </c>
      <c r="C5" s="12">
        <f>'Ком.прием'!I15</f>
        <v>53</v>
      </c>
      <c r="D5" s="10">
        <f>B5-C5</f>
        <v>0</v>
      </c>
    </row>
    <row r="6" spans="1:4" ht="15">
      <c r="A6" s="6" t="s">
        <v>31</v>
      </c>
      <c r="B6" s="10">
        <f>'Бюджет и ком.прием'!I12</f>
        <v>9</v>
      </c>
      <c r="C6" s="10">
        <f>'Ком.прием'!I12</f>
        <v>9</v>
      </c>
      <c r="D6" s="10">
        <f>B6-C6</f>
        <v>0</v>
      </c>
    </row>
    <row r="7" spans="1:4" ht="16.5" customHeight="1">
      <c r="A7" s="6" t="s">
        <v>32</v>
      </c>
      <c r="B7" s="10">
        <f>'Бюджет и ком.прием'!I14</f>
        <v>13</v>
      </c>
      <c r="C7" s="10">
        <f>'Ком.прием'!I14</f>
        <v>13</v>
      </c>
      <c r="D7" s="10">
        <f>B7-C7</f>
        <v>0</v>
      </c>
    </row>
    <row r="8" spans="1:4" ht="15">
      <c r="A8" s="6" t="s">
        <v>33</v>
      </c>
      <c r="B8" s="10">
        <f>'Бюджет и ком.прием'!I11</f>
        <v>7</v>
      </c>
      <c r="C8" s="10">
        <f>'Ком.прием'!I11</f>
        <v>7</v>
      </c>
      <c r="D8" s="10">
        <f>B8-C8</f>
        <v>0</v>
      </c>
    </row>
    <row r="9" spans="1:4" ht="15">
      <c r="A9" s="6"/>
      <c r="B9" s="10"/>
      <c r="C9" s="10"/>
      <c r="D9" s="10"/>
    </row>
    <row r="10" spans="1:4" ht="15">
      <c r="A10" s="5" t="s">
        <v>14</v>
      </c>
      <c r="B10" s="10"/>
      <c r="C10" s="11"/>
      <c r="D10" s="10"/>
    </row>
    <row r="11" spans="1:4" ht="15">
      <c r="A11" s="6" t="s">
        <v>34</v>
      </c>
      <c r="B11" s="10">
        <f>'Бюджет и ком.прием'!I9</f>
        <v>62</v>
      </c>
      <c r="C11" s="10">
        <f>'Ком.прием'!I9</f>
        <v>19</v>
      </c>
      <c r="D11" s="10">
        <f>B11-C11</f>
        <v>43</v>
      </c>
    </row>
    <row r="12" spans="1:4" ht="15">
      <c r="A12" s="6"/>
      <c r="B12" s="10"/>
      <c r="C12" s="10"/>
      <c r="D12" s="10"/>
    </row>
    <row r="13" spans="1:4" ht="15">
      <c r="A13" s="5" t="s">
        <v>15</v>
      </c>
      <c r="B13" s="10"/>
      <c r="C13" s="11"/>
      <c r="D13" s="10"/>
    </row>
    <row r="14" spans="1:4" ht="15">
      <c r="A14" s="6" t="s">
        <v>35</v>
      </c>
      <c r="B14" s="10">
        <f>'Бюджет и ком.прием'!I6</f>
        <v>74</v>
      </c>
      <c r="C14" s="10">
        <f>'Ком.прием'!I6</f>
        <v>67</v>
      </c>
      <c r="D14" s="10">
        <f>B14-C14</f>
        <v>7</v>
      </c>
    </row>
    <row r="15" spans="1:4" ht="15">
      <c r="A15" s="6"/>
      <c r="B15" s="10"/>
      <c r="C15" s="10"/>
      <c r="D15" s="10"/>
    </row>
    <row r="16" spans="1:4" ht="30.75">
      <c r="A16" s="5" t="s">
        <v>69</v>
      </c>
      <c r="B16" s="10"/>
      <c r="C16" s="10"/>
      <c r="D16" s="10"/>
    </row>
    <row r="17" spans="1:4" ht="15">
      <c r="A17" s="6" t="s">
        <v>68</v>
      </c>
      <c r="B17" s="10">
        <f>'Бюджет и ком.прием'!I13</f>
        <v>22</v>
      </c>
      <c r="C17" s="10">
        <f>'Ком.прием'!I13</f>
        <v>22</v>
      </c>
      <c r="D17" s="10">
        <f>B17-C17</f>
        <v>0</v>
      </c>
    </row>
    <row r="18" spans="1:4" ht="15">
      <c r="A18" s="6"/>
      <c r="B18" s="10"/>
      <c r="C18" s="10"/>
      <c r="D18" s="10"/>
    </row>
    <row r="19" spans="1:4" ht="15">
      <c r="A19" s="5" t="s">
        <v>16</v>
      </c>
      <c r="B19" s="10"/>
      <c r="C19" s="11"/>
      <c r="D19" s="10"/>
    </row>
    <row r="20" spans="1:4" ht="15">
      <c r="A20" s="6" t="s">
        <v>46</v>
      </c>
      <c r="B20" s="13">
        <f>SUM(B21:B22)</f>
        <v>107</v>
      </c>
      <c r="C20" s="13">
        <f>SUM(C21:C22)</f>
        <v>30</v>
      </c>
      <c r="D20" s="13">
        <f>SUM(D21:D22)</f>
        <v>77</v>
      </c>
    </row>
    <row r="21" spans="1:4" ht="15">
      <c r="A21" s="7" t="s">
        <v>37</v>
      </c>
      <c r="B21" s="12">
        <f>'Бюджет и ком.прием'!I7</f>
        <v>61</v>
      </c>
      <c r="C21" s="12">
        <f>'Ком.прием'!I7</f>
        <v>16</v>
      </c>
      <c r="D21" s="12">
        <f>B21-C21</f>
        <v>45</v>
      </c>
    </row>
    <row r="22" spans="1:4" ht="15">
      <c r="A22" s="7" t="s">
        <v>67</v>
      </c>
      <c r="B22" s="10">
        <f>'Бюджет и ком.прием'!I8</f>
        <v>46</v>
      </c>
      <c r="C22" s="10">
        <f>'Ком.прием'!I8</f>
        <v>14</v>
      </c>
      <c r="D22" s="12">
        <f>B22-C22</f>
        <v>32</v>
      </c>
    </row>
    <row r="23" spans="1:4" ht="15">
      <c r="A23" s="6" t="s">
        <v>36</v>
      </c>
      <c r="B23" s="10">
        <f>'Бюджет и ком.прием'!I10</f>
        <v>20</v>
      </c>
      <c r="C23" s="10">
        <f>'Ком.прием'!I10</f>
        <v>7</v>
      </c>
      <c r="D23" s="10">
        <f>B23-C23</f>
        <v>13</v>
      </c>
    </row>
    <row r="24" spans="1:4" ht="15">
      <c r="A24" s="6"/>
      <c r="B24" s="10"/>
      <c r="C24" s="10"/>
      <c r="D24" s="10"/>
    </row>
    <row r="25" spans="1:4" ht="15">
      <c r="A25" s="5" t="s">
        <v>17</v>
      </c>
      <c r="B25" s="10"/>
      <c r="C25" s="11"/>
      <c r="D25" s="10"/>
    </row>
    <row r="26" spans="1:4" ht="15">
      <c r="A26" s="6" t="s">
        <v>47</v>
      </c>
      <c r="B26" s="13">
        <f>SUM(B27:B27)</f>
        <v>27</v>
      </c>
      <c r="C26" s="13">
        <f>SUM(C27:C27)</f>
        <v>27</v>
      </c>
      <c r="D26" s="13">
        <f>SUM(D27:D27)</f>
        <v>0</v>
      </c>
    </row>
    <row r="27" spans="1:4" ht="16.5" customHeight="1">
      <c r="A27" s="7" t="s">
        <v>38</v>
      </c>
      <c r="B27" s="12">
        <f>'Бюджет и ком.прием'!I4</f>
        <v>27</v>
      </c>
      <c r="C27" s="12">
        <f>'Ком.прием'!I4</f>
        <v>27</v>
      </c>
      <c r="D27" s="12">
        <f>Бюджет!I4</f>
        <v>0</v>
      </c>
    </row>
    <row r="28" spans="1:4" ht="15">
      <c r="A28" s="6"/>
      <c r="B28" s="10"/>
      <c r="C28" s="10"/>
      <c r="D28" s="10"/>
    </row>
    <row r="29" spans="1:4" ht="15">
      <c r="A29" s="5" t="s">
        <v>18</v>
      </c>
      <c r="B29" s="10"/>
      <c r="C29" s="11"/>
      <c r="D29" s="10"/>
    </row>
    <row r="30" spans="1:4" ht="15">
      <c r="A30" s="6" t="s">
        <v>40</v>
      </c>
      <c r="B30" s="10">
        <f>'Бюджет и ком.прием'!I5</f>
        <v>47</v>
      </c>
      <c r="C30" s="10">
        <f>'Ком.прием'!I5</f>
        <v>47</v>
      </c>
      <c r="D30" s="10">
        <f>B30-C30</f>
        <v>0</v>
      </c>
    </row>
    <row r="31" spans="1:4" ht="15">
      <c r="A31" s="6"/>
      <c r="B31" s="10"/>
      <c r="C31" s="10"/>
      <c r="D31" s="10"/>
    </row>
    <row r="32" spans="1:4" ht="15">
      <c r="A32" s="5" t="s">
        <v>19</v>
      </c>
      <c r="B32" s="10"/>
      <c r="C32" s="11"/>
      <c r="D32" s="10"/>
    </row>
    <row r="33" spans="1:4" ht="15">
      <c r="A33" s="6" t="s">
        <v>41</v>
      </c>
      <c r="B33" s="12">
        <f>'Бюджет и ком.прием'!I16</f>
        <v>92</v>
      </c>
      <c r="C33" s="12">
        <f>'Ком.прием'!I16</f>
        <v>92</v>
      </c>
      <c r="D33" s="12">
        <f>B33-C33</f>
        <v>0</v>
      </c>
    </row>
    <row r="34" spans="1:4" ht="22.5">
      <c r="A34" s="8" t="s">
        <v>8</v>
      </c>
      <c r="B34" s="14">
        <f>SUM(B5:B8,B11,B14,B20,B23,B26,B30,B33,B17)</f>
        <v>533</v>
      </c>
      <c r="C34" s="14">
        <f>SUM(C5:C8,C11,C14,C20,C23,C26,C30,C33,C17)</f>
        <v>393</v>
      </c>
      <c r="D34" s="14">
        <f>SUM(D5:D8,D11,D14,D20,D23,D26,D30,D33,D17)</f>
        <v>140</v>
      </c>
    </row>
  </sheetData>
  <sheetProtection/>
  <mergeCells count="2">
    <mergeCell ref="A1:B2"/>
    <mergeCell ref="C1:D1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Пискунова Ирина Васильевна</cp:lastModifiedBy>
  <cp:lastPrinted>2022-04-04T12:02:32Z</cp:lastPrinted>
  <dcterms:created xsi:type="dcterms:W3CDTF">2007-10-25T07:17:00Z</dcterms:created>
  <dcterms:modified xsi:type="dcterms:W3CDTF">2022-04-18T10:47:57Z</dcterms:modified>
  <cp:category/>
  <cp:version/>
  <cp:contentType/>
  <cp:contentStatus/>
</cp:coreProperties>
</file>