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80" windowHeight="10900" activeTab="0"/>
  </bookViews>
  <sheets>
    <sheet name="2018 год" sheetId="1" r:id="rId1"/>
    <sheet name="2017 год" sheetId="2" r:id="rId2"/>
    <sheet name="2016 год" sheetId="3" r:id="rId3"/>
    <sheet name=" 2015 год" sheetId="4" r:id="rId4"/>
    <sheet name="2014 год" sheetId="5" r:id="rId5"/>
  </sheets>
  <definedNames>
    <definedName name="_xlnm.Print_Area" localSheetId="3">' 2015 год'!$A$1:$K$29</definedName>
    <definedName name="_xlnm.Print_Area" localSheetId="4">'2014 год'!$A$1:$K$28</definedName>
    <definedName name="_xlnm.Print_Area" localSheetId="2">'2016 год'!$A$1:$K$28</definedName>
    <definedName name="_xlnm.Print_Area" localSheetId="1">'2017 год'!$A$1:$K$27</definedName>
    <definedName name="_xlnm.Print_Area" localSheetId="0">'2018 год'!$A$1:$K$27</definedName>
  </definedNames>
  <calcPr fullCalcOnLoad="1"/>
</workbook>
</file>

<file path=xl/sharedStrings.xml><?xml version="1.0" encoding="utf-8"?>
<sst xmlns="http://schemas.openxmlformats.org/spreadsheetml/2006/main" count="185" uniqueCount="82">
  <si>
    <t>Форма обучения</t>
  </si>
  <si>
    <t xml:space="preserve">Очно-заочная </t>
  </si>
  <si>
    <t>Заочная</t>
  </si>
  <si>
    <t>на 01.09.2015 г.</t>
  </si>
  <si>
    <t>на 01.01.2016 г.</t>
  </si>
  <si>
    <t>Приведенный контингент</t>
  </si>
  <si>
    <t>Численность студентов</t>
  </si>
  <si>
    <t>на 01.01.2015 г.</t>
  </si>
  <si>
    <t>на 01.02.2015 г.</t>
  </si>
  <si>
    <t>на 01.03.2015 г.</t>
  </si>
  <si>
    <t>на 01.04.2015 г.</t>
  </si>
  <si>
    <t>на 01.05.2015 г.</t>
  </si>
  <si>
    <t>на 01.06.2015 г.</t>
  </si>
  <si>
    <t>на 01.07.2015 г.</t>
  </si>
  <si>
    <t>на 01.08.2015 г.</t>
  </si>
  <si>
    <t>на 01.10.2015 г.</t>
  </si>
  <si>
    <t>на 01.11.2015 г.</t>
  </si>
  <si>
    <t>на 01.12.2015 г.</t>
  </si>
  <si>
    <t>2015 год</t>
  </si>
  <si>
    <t>2016 год</t>
  </si>
  <si>
    <t>на 01.02.2016 г.</t>
  </si>
  <si>
    <t>на 01.03.2016 г.</t>
  </si>
  <si>
    <t>на 01.04.2016 г.</t>
  </si>
  <si>
    <t>на 01.05.2016 г.</t>
  </si>
  <si>
    <t>на 01.06.2016 г.</t>
  </si>
  <si>
    <t>на 01.07.2016 г.</t>
  </si>
  <si>
    <t>на 01.08.2016 г.</t>
  </si>
  <si>
    <t>на 01.09.2016 г.</t>
  </si>
  <si>
    <t>на 01.10.2016 г.</t>
  </si>
  <si>
    <t>на 01.11.2016 г.</t>
  </si>
  <si>
    <t>на 01.12.2016 г.</t>
  </si>
  <si>
    <t xml:space="preserve">Очная  </t>
  </si>
  <si>
    <t>бюджет</t>
  </si>
  <si>
    <t>ком.прием</t>
  </si>
  <si>
    <t>Всего</t>
  </si>
  <si>
    <t>в т.ч.</t>
  </si>
  <si>
    <t>Сведения о приведенном и среднегодовом контингенте студентов СОГУ (бакалавриат, специалитет, магистратура)</t>
  </si>
  <si>
    <t>Среднегодовая численность студентов в 2017 году, всего, чел.</t>
  </si>
  <si>
    <t>на 01.01.2017 г.</t>
  </si>
  <si>
    <t>на 01.02.2017 г.</t>
  </si>
  <si>
    <t>на 01.03.2017 г.</t>
  </si>
  <si>
    <t>на 01.04.2017 г.</t>
  </si>
  <si>
    <t>на 01.05.2017 г.</t>
  </si>
  <si>
    <t>на 01.06.2017 г.</t>
  </si>
  <si>
    <t>на 01.07.2017 г.</t>
  </si>
  <si>
    <t>на 01.08.2017 г.</t>
  </si>
  <si>
    <t>на 01.09.2017 г.</t>
  </si>
  <si>
    <t>на 01.10.2017 г.</t>
  </si>
  <si>
    <t>на 01.11.2017 г.</t>
  </si>
  <si>
    <t>на 01.12.2017 г.</t>
  </si>
  <si>
    <t>2017 год</t>
  </si>
  <si>
    <t>Среднегодовая численность студентов в 2016 году, чел.</t>
  </si>
  <si>
    <t>всего</t>
  </si>
  <si>
    <t>2014 год</t>
  </si>
  <si>
    <t>на 01.01.2014 г.</t>
  </si>
  <si>
    <t>на 01.02.2014 г.</t>
  </si>
  <si>
    <t>на 01.03.2014 г.</t>
  </si>
  <si>
    <t>на 01.04.2014 г.</t>
  </si>
  <si>
    <t>на 01.05.2014 г.</t>
  </si>
  <si>
    <t>на 01.06.2014 г.</t>
  </si>
  <si>
    <t>на 01.07.2014 г.</t>
  </si>
  <si>
    <t>на 01.08.2014 г.</t>
  </si>
  <si>
    <t>на 01.09.2014 г.</t>
  </si>
  <si>
    <t>на 01.10.2014 г.</t>
  </si>
  <si>
    <t>на 01.11.2014 г.</t>
  </si>
  <si>
    <t>на 01.12.2014 г.</t>
  </si>
  <si>
    <t>Среднегодовая численность студентов в 2014 году, чел.</t>
  </si>
  <si>
    <t>Среднегодовая численность студентов в 2015 году, чел.</t>
  </si>
  <si>
    <t>Среднегодовая численность студентов в 2018 году, всего, чел.</t>
  </si>
  <si>
    <t>2018 год</t>
  </si>
  <si>
    <t>на 01.01.2018 г.</t>
  </si>
  <si>
    <t>на 01.02.2018 г.</t>
  </si>
  <si>
    <t>на 01.03.2018 г.</t>
  </si>
  <si>
    <t>на 01.04.2018 г.</t>
  </si>
  <si>
    <t>на 01.05.2018 г.</t>
  </si>
  <si>
    <t>на 01.06.2018 г.</t>
  </si>
  <si>
    <t>на 01.07.2018 г.</t>
  </si>
  <si>
    <t>на 01.08.2018 г.</t>
  </si>
  <si>
    <t>на 01.09.2018 г.</t>
  </si>
  <si>
    <t>на 01.10.2018 г.</t>
  </si>
  <si>
    <t>на 01.11.2018 г.</t>
  </si>
  <si>
    <t>на 01.12.2018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</si>
</sst>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horizontal="left"/>
    </xf>
    <xf numFmtId="1" fontId="45" fillId="0" borderId="11" xfId="0" applyNumberFormat="1" applyFont="1" applyBorder="1" applyAlignment="1">
      <alignment/>
    </xf>
    <xf numFmtId="0" fontId="20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 vertical="center"/>
    </xf>
    <xf numFmtId="1" fontId="45" fillId="0" borderId="0" xfId="0" applyNumberFormat="1" applyFont="1" applyBorder="1" applyAlignment="1">
      <alignment/>
    </xf>
    <xf numFmtId="1" fontId="45" fillId="0" borderId="0" xfId="0" applyNumberFormat="1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1" fontId="42" fillId="0" borderId="0" xfId="0" applyNumberFormat="1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172" fontId="46" fillId="0" borderId="0" xfId="0" applyNumberFormat="1" applyFont="1" applyBorder="1" applyAlignment="1">
      <alignment horizontal="left"/>
    </xf>
    <xf numFmtId="172" fontId="20" fillId="0" borderId="10" xfId="0" applyNumberFormat="1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7" fillId="5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26"/>
  <sheetViews>
    <sheetView tabSelected="1" view="pageBreakPreview" zoomScale="85" zoomScaleNormal="145" zoomScaleSheetLayoutView="85" zoomScalePageLayoutView="0" workbookViewId="0" topLeftCell="A1">
      <selection activeCell="P20" sqref="P20"/>
    </sheetView>
  </sheetViews>
  <sheetFormatPr defaultColWidth="9.140625" defaultRowHeight="15"/>
  <cols>
    <col min="1" max="1" width="16.57421875" style="9" customWidth="1"/>
    <col min="2" max="2" width="7.421875" style="8" customWidth="1"/>
    <col min="3" max="3" width="10.00390625" style="8" customWidth="1"/>
    <col min="4" max="4" width="12.421875" style="8" customWidth="1"/>
    <col min="5" max="5" width="7.421875" style="8" customWidth="1"/>
    <col min="6" max="6" width="9.57421875" style="8" customWidth="1"/>
    <col min="7" max="7" width="12.57421875" style="8" customWidth="1"/>
    <col min="8" max="8" width="7.421875" style="8" customWidth="1"/>
    <col min="9" max="9" width="10.140625" style="8" customWidth="1"/>
    <col min="10" max="10" width="12.140625" style="8" customWidth="1"/>
    <col min="11" max="11" width="15.421875" style="8" customWidth="1"/>
  </cols>
  <sheetData>
    <row r="1" spans="1:11" ht="19.5" customHeight="1" thickBot="1">
      <c r="A1" s="29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3" ht="15.75" thickBot="1"/>
    <row r="4" spans="1:11" ht="15.75" thickBot="1">
      <c r="A4" s="32" t="s">
        <v>69</v>
      </c>
      <c r="B4" s="33"/>
      <c r="C4" s="33"/>
      <c r="D4" s="33"/>
      <c r="E4" s="33"/>
      <c r="F4" s="33"/>
      <c r="G4" s="33"/>
      <c r="H4" s="33"/>
      <c r="I4" s="33"/>
      <c r="J4" s="33"/>
      <c r="K4" s="34"/>
    </row>
    <row r="6" spans="1:11" ht="15">
      <c r="A6" s="25" t="s">
        <v>6</v>
      </c>
      <c r="B6" s="26" t="s">
        <v>0</v>
      </c>
      <c r="C6" s="26"/>
      <c r="D6" s="26"/>
      <c r="E6" s="26"/>
      <c r="F6" s="26"/>
      <c r="G6" s="26"/>
      <c r="H6" s="26"/>
      <c r="I6" s="26"/>
      <c r="J6" s="26"/>
      <c r="K6" s="25" t="s">
        <v>5</v>
      </c>
    </row>
    <row r="7" spans="1:11" ht="15">
      <c r="A7" s="25"/>
      <c r="B7" s="35" t="s">
        <v>31</v>
      </c>
      <c r="C7" s="35"/>
      <c r="D7" s="35"/>
      <c r="E7" s="35" t="s">
        <v>1</v>
      </c>
      <c r="F7" s="35"/>
      <c r="G7" s="35"/>
      <c r="H7" s="35" t="s">
        <v>2</v>
      </c>
      <c r="I7" s="35"/>
      <c r="J7" s="35"/>
      <c r="K7" s="25"/>
    </row>
    <row r="8" spans="1:11" ht="15">
      <c r="A8" s="25"/>
      <c r="B8" s="25" t="s">
        <v>34</v>
      </c>
      <c r="C8" s="26" t="s">
        <v>35</v>
      </c>
      <c r="D8" s="26"/>
      <c r="E8" s="25" t="s">
        <v>34</v>
      </c>
      <c r="F8" s="26" t="s">
        <v>35</v>
      </c>
      <c r="G8" s="26"/>
      <c r="H8" s="25" t="s">
        <v>34</v>
      </c>
      <c r="I8" s="26" t="s">
        <v>35</v>
      </c>
      <c r="J8" s="26"/>
      <c r="K8" s="25"/>
    </row>
    <row r="9" spans="1:11" ht="14.25">
      <c r="A9" s="25"/>
      <c r="B9" s="25"/>
      <c r="C9" s="6" t="s">
        <v>32</v>
      </c>
      <c r="D9" s="7" t="s">
        <v>33</v>
      </c>
      <c r="E9" s="25"/>
      <c r="F9" s="6" t="s">
        <v>32</v>
      </c>
      <c r="G9" s="7" t="s">
        <v>33</v>
      </c>
      <c r="H9" s="25"/>
      <c r="I9" s="6" t="s">
        <v>32</v>
      </c>
      <c r="J9" s="7" t="s">
        <v>33</v>
      </c>
      <c r="K9" s="25"/>
    </row>
    <row r="10" spans="1:11" ht="15">
      <c r="A10" s="27" t="s">
        <v>69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15">
      <c r="A11" s="2" t="s">
        <v>70</v>
      </c>
      <c r="B11" s="3">
        <f>SUM(C11:D11)</f>
        <v>4243</v>
      </c>
      <c r="C11" s="21">
        <v>2381</v>
      </c>
      <c r="D11" s="3">
        <v>1862</v>
      </c>
      <c r="E11" s="3">
        <f>SUM(F11:G11)</f>
        <v>170</v>
      </c>
      <c r="F11" s="21"/>
      <c r="G11" s="3">
        <v>170</v>
      </c>
      <c r="H11" s="3">
        <f>SUM(I11:J11)</f>
        <v>1636</v>
      </c>
      <c r="I11" s="21">
        <v>447</v>
      </c>
      <c r="J11" s="3">
        <v>1189</v>
      </c>
      <c r="K11" s="23">
        <f aca="true" t="shared" si="0" ref="K11:K22">B11+0.25*E11+0.1*H11</f>
        <v>4449.1</v>
      </c>
    </row>
    <row r="12" spans="1:11" ht="15">
      <c r="A12" s="2" t="s">
        <v>71</v>
      </c>
      <c r="B12" s="3">
        <f aca="true" t="shared" si="1" ref="B12:B22">SUM(C12:D12)</f>
        <v>4238</v>
      </c>
      <c r="C12" s="21">
        <v>2379</v>
      </c>
      <c r="D12" s="21">
        <v>1859</v>
      </c>
      <c r="E12" s="3">
        <f>SUM(F12:G12)</f>
        <v>173</v>
      </c>
      <c r="F12" s="21"/>
      <c r="G12" s="21">
        <v>173</v>
      </c>
      <c r="H12" s="3">
        <f aca="true" t="shared" si="2" ref="H12:H22">SUM(I12:J12)</f>
        <v>1643</v>
      </c>
      <c r="I12" s="21">
        <v>452</v>
      </c>
      <c r="J12" s="21">
        <v>1191</v>
      </c>
      <c r="K12" s="23">
        <f t="shared" si="0"/>
        <v>4445.55</v>
      </c>
    </row>
    <row r="13" spans="1:11" ht="15">
      <c r="A13" s="2" t="s">
        <v>72</v>
      </c>
      <c r="B13" s="3">
        <f t="shared" si="1"/>
        <v>4218</v>
      </c>
      <c r="C13" s="21">
        <v>2348</v>
      </c>
      <c r="D13" s="21">
        <v>1870</v>
      </c>
      <c r="E13" s="3">
        <f aca="true" t="shared" si="3" ref="E13:E22">SUM(F13:G13)</f>
        <v>175</v>
      </c>
      <c r="F13" s="21"/>
      <c r="G13" s="21">
        <v>175</v>
      </c>
      <c r="H13" s="3">
        <f t="shared" si="2"/>
        <v>1650</v>
      </c>
      <c r="I13" s="21">
        <v>452</v>
      </c>
      <c r="J13" s="21">
        <v>1198</v>
      </c>
      <c r="K13" s="23">
        <f t="shared" si="0"/>
        <v>4426.75</v>
      </c>
    </row>
    <row r="14" spans="1:11" ht="15">
      <c r="A14" s="12" t="s">
        <v>73</v>
      </c>
      <c r="B14" s="3">
        <f t="shared" si="1"/>
        <v>4165</v>
      </c>
      <c r="C14" s="3">
        <v>2330</v>
      </c>
      <c r="D14" s="3">
        <v>1835</v>
      </c>
      <c r="E14" s="3">
        <f t="shared" si="3"/>
        <v>171</v>
      </c>
      <c r="F14" s="3"/>
      <c r="G14" s="3">
        <v>171</v>
      </c>
      <c r="H14" s="3">
        <f t="shared" si="2"/>
        <v>1353</v>
      </c>
      <c r="I14" s="3">
        <v>343</v>
      </c>
      <c r="J14" s="3">
        <v>1010</v>
      </c>
      <c r="K14" s="23">
        <f t="shared" si="0"/>
        <v>4343.05</v>
      </c>
    </row>
    <row r="15" spans="1:11" ht="15">
      <c r="A15" s="12" t="s">
        <v>74</v>
      </c>
      <c r="B15" s="3">
        <f t="shared" si="1"/>
        <v>4158</v>
      </c>
      <c r="C15" s="3">
        <v>2325</v>
      </c>
      <c r="D15" s="3">
        <v>1833</v>
      </c>
      <c r="E15" s="3">
        <f t="shared" si="3"/>
        <v>185</v>
      </c>
      <c r="F15" s="3"/>
      <c r="G15" s="3">
        <v>185</v>
      </c>
      <c r="H15" s="3">
        <f t="shared" si="2"/>
        <v>1340</v>
      </c>
      <c r="I15" s="3">
        <v>351</v>
      </c>
      <c r="J15" s="3">
        <v>989</v>
      </c>
      <c r="K15" s="23">
        <f t="shared" si="0"/>
        <v>4338.25</v>
      </c>
    </row>
    <row r="16" spans="1:11" ht="15">
      <c r="A16" s="12" t="s">
        <v>75</v>
      </c>
      <c r="B16" s="3">
        <f t="shared" si="1"/>
        <v>4159</v>
      </c>
      <c r="C16" s="3">
        <v>2325</v>
      </c>
      <c r="D16" s="3">
        <v>1834</v>
      </c>
      <c r="E16" s="3">
        <f t="shared" si="3"/>
        <v>207</v>
      </c>
      <c r="F16" s="3"/>
      <c r="G16" s="3">
        <v>207</v>
      </c>
      <c r="H16" s="3">
        <f t="shared" si="2"/>
        <v>1350</v>
      </c>
      <c r="I16" s="3">
        <v>344</v>
      </c>
      <c r="J16" s="3">
        <v>1006</v>
      </c>
      <c r="K16" s="23">
        <f t="shared" si="0"/>
        <v>4345.75</v>
      </c>
    </row>
    <row r="17" spans="1:11" ht="15">
      <c r="A17" s="12" t="s">
        <v>76</v>
      </c>
      <c r="B17" s="3">
        <f t="shared" si="1"/>
        <v>4158</v>
      </c>
      <c r="C17" s="3">
        <v>2326</v>
      </c>
      <c r="D17" s="3">
        <v>1832</v>
      </c>
      <c r="E17" s="3">
        <f t="shared" si="3"/>
        <v>203</v>
      </c>
      <c r="F17" s="24"/>
      <c r="G17" s="24">
        <v>203</v>
      </c>
      <c r="H17" s="3">
        <f t="shared" si="2"/>
        <v>1350</v>
      </c>
      <c r="I17" s="24">
        <v>341</v>
      </c>
      <c r="J17" s="24">
        <v>1009</v>
      </c>
      <c r="K17" s="23">
        <f t="shared" si="0"/>
        <v>4343.75</v>
      </c>
    </row>
    <row r="18" spans="1:11" ht="15">
      <c r="A18" s="12" t="s">
        <v>77</v>
      </c>
      <c r="B18" s="3">
        <f t="shared" si="1"/>
        <v>3379</v>
      </c>
      <c r="C18" s="3">
        <v>1950</v>
      </c>
      <c r="D18" s="3">
        <v>1429</v>
      </c>
      <c r="E18" s="3">
        <f t="shared" si="3"/>
        <v>202</v>
      </c>
      <c r="F18" s="3"/>
      <c r="G18" s="3">
        <v>202</v>
      </c>
      <c r="H18" s="3">
        <f t="shared" si="2"/>
        <v>1318</v>
      </c>
      <c r="I18" s="3">
        <v>325</v>
      </c>
      <c r="J18" s="3">
        <v>993</v>
      </c>
      <c r="K18" s="23">
        <f t="shared" si="0"/>
        <v>3561.3</v>
      </c>
    </row>
    <row r="19" spans="1:11" ht="15">
      <c r="A19" s="12" t="s">
        <v>78</v>
      </c>
      <c r="B19" s="3">
        <f t="shared" si="1"/>
        <v>4370</v>
      </c>
      <c r="C19" s="3">
        <v>2314</v>
      </c>
      <c r="D19" s="3">
        <v>2056</v>
      </c>
      <c r="E19" s="3">
        <f t="shared" si="3"/>
        <v>232</v>
      </c>
      <c r="F19" s="3"/>
      <c r="G19" s="3">
        <v>232</v>
      </c>
      <c r="H19" s="3">
        <f t="shared" si="2"/>
        <v>1465</v>
      </c>
      <c r="I19" s="3">
        <v>361</v>
      </c>
      <c r="J19" s="3">
        <v>1104</v>
      </c>
      <c r="K19" s="23">
        <f t="shared" si="0"/>
        <v>4574.5</v>
      </c>
    </row>
    <row r="20" spans="1:11" ht="15">
      <c r="A20" s="12" t="s">
        <v>79</v>
      </c>
      <c r="B20" s="3">
        <f t="shared" si="1"/>
        <v>0</v>
      </c>
      <c r="C20" s="3"/>
      <c r="D20" s="3"/>
      <c r="E20" s="3">
        <f t="shared" si="3"/>
        <v>0</v>
      </c>
      <c r="F20" s="3"/>
      <c r="G20" s="3"/>
      <c r="H20" s="3">
        <f t="shared" si="2"/>
        <v>0</v>
      </c>
      <c r="I20" s="3"/>
      <c r="J20" s="3"/>
      <c r="K20" s="23">
        <f t="shared" si="0"/>
        <v>0</v>
      </c>
    </row>
    <row r="21" spans="1:11" ht="15">
      <c r="A21" s="12" t="s">
        <v>80</v>
      </c>
      <c r="B21" s="3">
        <f t="shared" si="1"/>
        <v>0</v>
      </c>
      <c r="C21" s="3"/>
      <c r="D21" s="3"/>
      <c r="E21" s="3">
        <f t="shared" si="3"/>
        <v>0</v>
      </c>
      <c r="F21" s="3"/>
      <c r="G21" s="3"/>
      <c r="H21" s="3">
        <f t="shared" si="2"/>
        <v>0</v>
      </c>
      <c r="I21" s="3"/>
      <c r="J21" s="3"/>
      <c r="K21" s="23">
        <f t="shared" si="0"/>
        <v>0</v>
      </c>
    </row>
    <row r="22" spans="1:11" ht="15">
      <c r="A22" s="12" t="s">
        <v>81</v>
      </c>
      <c r="B22" s="3">
        <f t="shared" si="1"/>
        <v>0</v>
      </c>
      <c r="C22" s="3"/>
      <c r="D22" s="3"/>
      <c r="E22" s="3">
        <f t="shared" si="3"/>
        <v>0</v>
      </c>
      <c r="F22" s="3"/>
      <c r="G22" s="3"/>
      <c r="H22" s="3">
        <f t="shared" si="2"/>
        <v>0</v>
      </c>
      <c r="I22" s="3"/>
      <c r="J22" s="3"/>
      <c r="K22" s="23">
        <f t="shared" si="0"/>
        <v>0</v>
      </c>
    </row>
    <row r="23" spans="1:11" ht="15">
      <c r="A23" s="28" t="s">
        <v>68</v>
      </c>
      <c r="B23" s="28"/>
      <c r="C23" s="28"/>
      <c r="D23" s="28"/>
      <c r="E23" s="28"/>
      <c r="F23" s="28"/>
      <c r="G23" s="28"/>
      <c r="H23" s="28"/>
      <c r="I23" s="28"/>
      <c r="J23" s="28"/>
      <c r="K23" s="4"/>
    </row>
    <row r="24" spans="1:11" ht="15">
      <c r="A24" s="19"/>
      <c r="B24" s="19"/>
      <c r="C24" s="19"/>
      <c r="D24" s="14" t="s">
        <v>52</v>
      </c>
      <c r="F24" s="22">
        <f>(SUM(B11:B22)+SUM(E11:E22)+SUM(H11:H22))/12</f>
        <v>4325.916666666667</v>
      </c>
      <c r="G24" s="13"/>
      <c r="H24" s="13"/>
      <c r="I24" s="13"/>
      <c r="J24" s="13"/>
      <c r="K24" s="11"/>
    </row>
    <row r="25" spans="1:11" ht="15">
      <c r="A25" s="13"/>
      <c r="B25" s="13"/>
      <c r="C25" s="13"/>
      <c r="D25" s="17" t="s">
        <v>32</v>
      </c>
      <c r="F25" s="22">
        <f>(SUM(C11:C22)+SUM(I11:I22))/12</f>
        <v>2007.8333333333333</v>
      </c>
      <c r="G25" s="13"/>
      <c r="H25" s="13"/>
      <c r="I25" s="13"/>
      <c r="J25" s="13"/>
      <c r="K25" s="11"/>
    </row>
    <row r="26" spans="1:6" ht="15">
      <c r="A26" s="20"/>
      <c r="B26" s="20"/>
      <c r="C26" s="20"/>
      <c r="D26" s="17" t="s">
        <v>33</v>
      </c>
      <c r="F26" s="22">
        <f>(SUM(D11:D22)+SUM(G11:G22)+SUM(J11:J22))/12</f>
        <v>2318.0833333333335</v>
      </c>
    </row>
  </sheetData>
  <sheetProtection/>
  <mergeCells count="16">
    <mergeCell ref="A1:K1"/>
    <mergeCell ref="A4:K4"/>
    <mergeCell ref="A6:A9"/>
    <mergeCell ref="B6:J6"/>
    <mergeCell ref="K6:K9"/>
    <mergeCell ref="B7:D7"/>
    <mergeCell ref="E7:G7"/>
    <mergeCell ref="H7:J7"/>
    <mergeCell ref="B8:B9"/>
    <mergeCell ref="C8:D8"/>
    <mergeCell ref="E8:E9"/>
    <mergeCell ref="F8:G8"/>
    <mergeCell ref="H8:H9"/>
    <mergeCell ref="I8:J8"/>
    <mergeCell ref="A10:K10"/>
    <mergeCell ref="A23:J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view="pageBreakPreview" zoomScale="115" zoomScaleNormal="145" zoomScaleSheetLayoutView="115" zoomScalePageLayoutView="0" workbookViewId="0" topLeftCell="A4">
      <selection activeCell="I33" sqref="I33"/>
    </sheetView>
  </sheetViews>
  <sheetFormatPr defaultColWidth="9.140625" defaultRowHeight="15"/>
  <cols>
    <col min="1" max="1" width="16.57421875" style="9" customWidth="1"/>
    <col min="2" max="2" width="7.421875" style="8" customWidth="1"/>
    <col min="3" max="3" width="10.00390625" style="8" customWidth="1"/>
    <col min="4" max="4" width="12.421875" style="8" customWidth="1"/>
    <col min="5" max="5" width="7.421875" style="8" customWidth="1"/>
    <col min="6" max="6" width="9.57421875" style="8" customWidth="1"/>
    <col min="7" max="7" width="12.57421875" style="8" customWidth="1"/>
    <col min="8" max="8" width="7.421875" style="8" customWidth="1"/>
    <col min="9" max="9" width="10.140625" style="8" customWidth="1"/>
    <col min="10" max="10" width="12.140625" style="8" customWidth="1"/>
    <col min="11" max="11" width="15.421875" style="8" customWidth="1"/>
  </cols>
  <sheetData>
    <row r="1" spans="1:11" ht="19.5" customHeight="1" thickBot="1">
      <c r="A1" s="29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3" ht="15.75" thickBot="1"/>
    <row r="4" spans="1:11" ht="15.75" thickBot="1">
      <c r="A4" s="32" t="s">
        <v>50</v>
      </c>
      <c r="B4" s="33"/>
      <c r="C4" s="33"/>
      <c r="D4" s="33"/>
      <c r="E4" s="33"/>
      <c r="F4" s="33"/>
      <c r="G4" s="33"/>
      <c r="H4" s="33"/>
      <c r="I4" s="33"/>
      <c r="J4" s="33"/>
      <c r="K4" s="34"/>
    </row>
    <row r="6" spans="1:11" ht="15">
      <c r="A6" s="25" t="s">
        <v>6</v>
      </c>
      <c r="B6" s="26" t="s">
        <v>0</v>
      </c>
      <c r="C6" s="26"/>
      <c r="D6" s="26"/>
      <c r="E6" s="26"/>
      <c r="F6" s="26"/>
      <c r="G6" s="26"/>
      <c r="H6" s="26"/>
      <c r="I6" s="26"/>
      <c r="J6" s="26"/>
      <c r="K6" s="25" t="s">
        <v>5</v>
      </c>
    </row>
    <row r="7" spans="1:11" ht="15">
      <c r="A7" s="25"/>
      <c r="B7" s="35" t="s">
        <v>31</v>
      </c>
      <c r="C7" s="35"/>
      <c r="D7" s="35"/>
      <c r="E7" s="35" t="s">
        <v>1</v>
      </c>
      <c r="F7" s="35"/>
      <c r="G7" s="35"/>
      <c r="H7" s="35" t="s">
        <v>2</v>
      </c>
      <c r="I7" s="35"/>
      <c r="J7" s="35"/>
      <c r="K7" s="25"/>
    </row>
    <row r="8" spans="1:11" ht="15">
      <c r="A8" s="25"/>
      <c r="B8" s="25" t="s">
        <v>34</v>
      </c>
      <c r="C8" s="26" t="s">
        <v>35</v>
      </c>
      <c r="D8" s="26"/>
      <c r="E8" s="25" t="s">
        <v>34</v>
      </c>
      <c r="F8" s="26" t="s">
        <v>35</v>
      </c>
      <c r="G8" s="26"/>
      <c r="H8" s="25" t="s">
        <v>34</v>
      </c>
      <c r="I8" s="26" t="s">
        <v>35</v>
      </c>
      <c r="J8" s="26"/>
      <c r="K8" s="25"/>
    </row>
    <row r="9" spans="1:11" ht="14.25">
      <c r="A9" s="25"/>
      <c r="B9" s="25"/>
      <c r="C9" s="6" t="s">
        <v>32</v>
      </c>
      <c r="D9" s="7" t="s">
        <v>33</v>
      </c>
      <c r="E9" s="25"/>
      <c r="F9" s="6" t="s">
        <v>32</v>
      </c>
      <c r="G9" s="7" t="s">
        <v>33</v>
      </c>
      <c r="H9" s="25"/>
      <c r="I9" s="6" t="s">
        <v>32</v>
      </c>
      <c r="J9" s="7" t="s">
        <v>33</v>
      </c>
      <c r="K9" s="25"/>
    </row>
    <row r="10" spans="1:11" ht="15">
      <c r="A10" s="27" t="s">
        <v>50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15">
      <c r="A11" s="2" t="s">
        <v>38</v>
      </c>
      <c r="B11" s="3">
        <f>SUM(C11:D11)</f>
        <v>4077</v>
      </c>
      <c r="C11" s="21">
        <v>2534</v>
      </c>
      <c r="D11" s="3">
        <v>1543</v>
      </c>
      <c r="E11" s="3">
        <f>SUM(F11:G11)</f>
        <v>222</v>
      </c>
      <c r="F11" s="21">
        <v>0</v>
      </c>
      <c r="G11" s="3">
        <v>222</v>
      </c>
      <c r="H11" s="3">
        <f>SUM(I11:J11)</f>
        <v>1716</v>
      </c>
      <c r="I11" s="21">
        <v>553</v>
      </c>
      <c r="J11" s="3">
        <v>1163</v>
      </c>
      <c r="K11" s="4">
        <f aca="true" t="shared" si="0" ref="K11:K22">B11+0.25*E11+0.1*H11</f>
        <v>4304.1</v>
      </c>
    </row>
    <row r="12" spans="1:11" ht="15">
      <c r="A12" s="2" t="s">
        <v>39</v>
      </c>
      <c r="B12" s="3">
        <f aca="true" t="shared" si="1" ref="B12:B22">SUM(C12:D12)</f>
        <v>4053</v>
      </c>
      <c r="C12" s="21">
        <v>2533</v>
      </c>
      <c r="D12" s="21">
        <v>1520</v>
      </c>
      <c r="E12" s="3">
        <f>SUM(F12:G12)</f>
        <v>222</v>
      </c>
      <c r="F12" s="21">
        <v>0</v>
      </c>
      <c r="G12" s="21">
        <v>222</v>
      </c>
      <c r="H12" s="3">
        <f aca="true" t="shared" si="2" ref="H12:H22">SUM(I12:J12)</f>
        <v>1710</v>
      </c>
      <c r="I12" s="21">
        <v>562</v>
      </c>
      <c r="J12" s="21">
        <v>1148</v>
      </c>
      <c r="K12" s="4">
        <f t="shared" si="0"/>
        <v>4279.5</v>
      </c>
    </row>
    <row r="13" spans="1:11" ht="15">
      <c r="A13" s="2" t="s">
        <v>40</v>
      </c>
      <c r="B13" s="3">
        <f t="shared" si="1"/>
        <v>4016</v>
      </c>
      <c r="C13" s="21">
        <v>2491</v>
      </c>
      <c r="D13" s="21">
        <v>1525</v>
      </c>
      <c r="E13" s="3">
        <f aca="true" t="shared" si="3" ref="E13:E22">SUM(F13:G13)</f>
        <v>232</v>
      </c>
      <c r="F13" s="21">
        <v>0</v>
      </c>
      <c r="G13" s="21">
        <v>232</v>
      </c>
      <c r="H13" s="3">
        <f t="shared" si="2"/>
        <v>1712</v>
      </c>
      <c r="I13" s="21">
        <v>561</v>
      </c>
      <c r="J13" s="21">
        <v>1151</v>
      </c>
      <c r="K13" s="4">
        <f t="shared" si="0"/>
        <v>4245.2</v>
      </c>
    </row>
    <row r="14" spans="1:11" ht="15">
      <c r="A14" s="12" t="s">
        <v>41</v>
      </c>
      <c r="B14" s="3">
        <f t="shared" si="1"/>
        <v>3999</v>
      </c>
      <c r="C14" s="3">
        <v>2483</v>
      </c>
      <c r="D14" s="3">
        <v>1516</v>
      </c>
      <c r="E14" s="3">
        <f t="shared" si="3"/>
        <v>218</v>
      </c>
      <c r="F14" s="3">
        <v>0</v>
      </c>
      <c r="G14" s="3">
        <v>218</v>
      </c>
      <c r="H14" s="3">
        <f t="shared" si="2"/>
        <v>1440</v>
      </c>
      <c r="I14" s="3">
        <v>475</v>
      </c>
      <c r="J14" s="3">
        <v>965</v>
      </c>
      <c r="K14" s="4">
        <f t="shared" si="0"/>
        <v>4197.5</v>
      </c>
    </row>
    <row r="15" spans="1:11" ht="15">
      <c r="A15" s="12" t="s">
        <v>42</v>
      </c>
      <c r="B15" s="3">
        <f t="shared" si="1"/>
        <v>4015</v>
      </c>
      <c r="C15" s="3">
        <v>2486</v>
      </c>
      <c r="D15" s="3">
        <v>1529</v>
      </c>
      <c r="E15" s="3">
        <f t="shared" si="3"/>
        <v>224</v>
      </c>
      <c r="F15" s="3">
        <v>0</v>
      </c>
      <c r="G15" s="3">
        <v>224</v>
      </c>
      <c r="H15" s="3">
        <f t="shared" si="2"/>
        <v>1473</v>
      </c>
      <c r="I15" s="3">
        <v>463</v>
      </c>
      <c r="J15" s="3">
        <v>1010</v>
      </c>
      <c r="K15" s="4">
        <f t="shared" si="0"/>
        <v>4218.3</v>
      </c>
    </row>
    <row r="16" spans="1:11" ht="15">
      <c r="A16" s="12" t="s">
        <v>43</v>
      </c>
      <c r="B16" s="3">
        <f t="shared" si="1"/>
        <v>4015</v>
      </c>
      <c r="C16" s="3">
        <v>2486</v>
      </c>
      <c r="D16" s="3">
        <v>1529</v>
      </c>
      <c r="E16" s="3">
        <f t="shared" si="3"/>
        <v>224</v>
      </c>
      <c r="F16" s="3">
        <v>0</v>
      </c>
      <c r="G16" s="3">
        <v>224</v>
      </c>
      <c r="H16" s="3">
        <f t="shared" si="2"/>
        <v>1471</v>
      </c>
      <c r="I16" s="3">
        <v>460</v>
      </c>
      <c r="J16" s="3">
        <v>1011</v>
      </c>
      <c r="K16" s="4">
        <f t="shared" si="0"/>
        <v>4218.1</v>
      </c>
    </row>
    <row r="17" spans="1:11" ht="15">
      <c r="A17" s="12" t="s">
        <v>44</v>
      </c>
      <c r="B17" s="3">
        <f t="shared" si="1"/>
        <v>4012</v>
      </c>
      <c r="C17" s="3">
        <v>2478</v>
      </c>
      <c r="D17" s="3">
        <v>1534</v>
      </c>
      <c r="E17" s="3">
        <f t="shared" si="3"/>
        <v>165</v>
      </c>
      <c r="F17" s="3">
        <v>0</v>
      </c>
      <c r="G17" s="3">
        <v>165</v>
      </c>
      <c r="H17" s="3">
        <f t="shared" si="2"/>
        <v>1473</v>
      </c>
      <c r="I17" s="3">
        <v>460</v>
      </c>
      <c r="J17" s="3">
        <v>1013</v>
      </c>
      <c r="K17" s="4">
        <f t="shared" si="0"/>
        <v>4200.55</v>
      </c>
    </row>
    <row r="18" spans="1:11" ht="15">
      <c r="A18" s="12" t="s">
        <v>45</v>
      </c>
      <c r="B18" s="3">
        <f t="shared" si="1"/>
        <v>2924</v>
      </c>
      <c r="C18" s="3">
        <v>1775</v>
      </c>
      <c r="D18" s="3">
        <v>1149</v>
      </c>
      <c r="E18" s="3">
        <f t="shared" si="3"/>
        <v>165</v>
      </c>
      <c r="F18" s="3">
        <v>0</v>
      </c>
      <c r="G18" s="3">
        <v>165</v>
      </c>
      <c r="H18" s="3">
        <f t="shared" si="2"/>
        <v>1422</v>
      </c>
      <c r="I18" s="3">
        <v>447</v>
      </c>
      <c r="J18" s="3">
        <v>975</v>
      </c>
      <c r="K18" s="4">
        <f t="shared" si="0"/>
        <v>3107.45</v>
      </c>
    </row>
    <row r="19" spans="1:11" ht="15">
      <c r="A19" s="12" t="s">
        <v>46</v>
      </c>
      <c r="B19" s="3">
        <f t="shared" si="1"/>
        <v>4287</v>
      </c>
      <c r="C19" s="3">
        <v>2392</v>
      </c>
      <c r="D19" s="3">
        <v>1895</v>
      </c>
      <c r="E19" s="3">
        <f t="shared" si="3"/>
        <v>205</v>
      </c>
      <c r="F19" s="3">
        <v>0</v>
      </c>
      <c r="G19" s="3">
        <v>205</v>
      </c>
      <c r="H19" s="3">
        <f t="shared" si="2"/>
        <v>1750</v>
      </c>
      <c r="I19" s="3">
        <v>488</v>
      </c>
      <c r="J19" s="3">
        <v>1262</v>
      </c>
      <c r="K19" s="4">
        <f t="shared" si="0"/>
        <v>4513.25</v>
      </c>
    </row>
    <row r="20" spans="1:11" ht="15">
      <c r="A20" s="12" t="s">
        <v>47</v>
      </c>
      <c r="B20" s="3">
        <f t="shared" si="1"/>
        <v>4283</v>
      </c>
      <c r="C20" s="3">
        <v>2395</v>
      </c>
      <c r="D20" s="3">
        <v>1888</v>
      </c>
      <c r="E20" s="3">
        <f t="shared" si="3"/>
        <v>205</v>
      </c>
      <c r="F20" s="3">
        <v>0</v>
      </c>
      <c r="G20" s="3">
        <v>205</v>
      </c>
      <c r="H20" s="3">
        <f t="shared" si="2"/>
        <v>1747</v>
      </c>
      <c r="I20" s="3">
        <v>491</v>
      </c>
      <c r="J20" s="3">
        <v>1256</v>
      </c>
      <c r="K20" s="4">
        <f t="shared" si="0"/>
        <v>4508.95</v>
      </c>
    </row>
    <row r="21" spans="1:11" ht="15">
      <c r="A21" s="12" t="s">
        <v>48</v>
      </c>
      <c r="B21" s="3">
        <f t="shared" si="1"/>
        <v>4235</v>
      </c>
      <c r="C21" s="3">
        <v>2379</v>
      </c>
      <c r="D21" s="3">
        <v>1856</v>
      </c>
      <c r="E21" s="3">
        <f t="shared" si="3"/>
        <v>203</v>
      </c>
      <c r="F21" s="3">
        <v>0</v>
      </c>
      <c r="G21" s="3">
        <v>203</v>
      </c>
      <c r="H21" s="3">
        <f t="shared" si="2"/>
        <v>1628</v>
      </c>
      <c r="I21" s="3">
        <v>448</v>
      </c>
      <c r="J21" s="3">
        <v>1180</v>
      </c>
      <c r="K21" s="4">
        <f t="shared" si="0"/>
        <v>4448.55</v>
      </c>
    </row>
    <row r="22" spans="1:11" ht="15">
      <c r="A22" s="12" t="s">
        <v>49</v>
      </c>
      <c r="B22" s="3">
        <f t="shared" si="1"/>
        <v>4249</v>
      </c>
      <c r="C22" s="3">
        <v>2385</v>
      </c>
      <c r="D22" s="3">
        <v>1864</v>
      </c>
      <c r="E22" s="3">
        <f t="shared" si="3"/>
        <v>203</v>
      </c>
      <c r="F22" s="3">
        <v>0</v>
      </c>
      <c r="G22" s="3">
        <v>203</v>
      </c>
      <c r="H22" s="3">
        <f t="shared" si="2"/>
        <v>1636</v>
      </c>
      <c r="I22" s="3">
        <v>451</v>
      </c>
      <c r="J22" s="3">
        <v>1185</v>
      </c>
      <c r="K22" s="4">
        <f t="shared" si="0"/>
        <v>4463.35</v>
      </c>
    </row>
    <row r="23" spans="1:11" ht="15">
      <c r="A23" s="28" t="s">
        <v>37</v>
      </c>
      <c r="B23" s="28"/>
      <c r="C23" s="28"/>
      <c r="D23" s="28"/>
      <c r="E23" s="28"/>
      <c r="F23" s="28"/>
      <c r="G23" s="28"/>
      <c r="H23" s="28"/>
      <c r="I23" s="28"/>
      <c r="J23" s="28"/>
      <c r="K23" s="4"/>
    </row>
    <row r="24" spans="1:11" ht="15">
      <c r="A24" s="19"/>
      <c r="B24" s="19"/>
      <c r="C24" s="19"/>
      <c r="D24" s="14" t="s">
        <v>52</v>
      </c>
      <c r="E24" s="8">
        <v>5819</v>
      </c>
      <c r="F24" s="22">
        <f>(SUM(B11:B22)+SUM(E11:E22)+SUM(H11:H22))/12</f>
        <v>5819.25</v>
      </c>
      <c r="G24" s="13"/>
      <c r="H24" s="13"/>
      <c r="I24" s="13"/>
      <c r="J24" s="13"/>
      <c r="K24" s="11"/>
    </row>
    <row r="25" spans="1:11" ht="15">
      <c r="A25" s="13"/>
      <c r="B25" s="13"/>
      <c r="C25" s="13"/>
      <c r="D25" s="17" t="s">
        <v>32</v>
      </c>
      <c r="E25" s="8">
        <v>2890</v>
      </c>
      <c r="F25" s="22">
        <f>(SUM(C11:C22)+SUM(I11:I22))/12</f>
        <v>2889.6666666666665</v>
      </c>
      <c r="G25" s="13"/>
      <c r="H25" s="13"/>
      <c r="I25" s="13"/>
      <c r="J25" s="13"/>
      <c r="K25" s="11"/>
    </row>
    <row r="26" spans="1:6" ht="15">
      <c r="A26" s="20"/>
      <c r="B26" s="20"/>
      <c r="C26" s="20"/>
      <c r="D26" s="17" t="s">
        <v>33</v>
      </c>
      <c r="E26" s="8">
        <v>2929</v>
      </c>
      <c r="F26" s="22">
        <f>(SUM(D11:D22)+SUM(G11:G22)+SUM(J11:J22))/12</f>
        <v>2929.5833333333335</v>
      </c>
    </row>
  </sheetData>
  <sheetProtection/>
  <mergeCells count="16">
    <mergeCell ref="A1:K1"/>
    <mergeCell ref="A4:K4"/>
    <mergeCell ref="A6:A9"/>
    <mergeCell ref="B6:J6"/>
    <mergeCell ref="K6:K9"/>
    <mergeCell ref="B7:D7"/>
    <mergeCell ref="E7:G7"/>
    <mergeCell ref="H7:J7"/>
    <mergeCell ref="B8:B9"/>
    <mergeCell ref="C8:D8"/>
    <mergeCell ref="E8:E9"/>
    <mergeCell ref="F8:G8"/>
    <mergeCell ref="H8:H9"/>
    <mergeCell ref="I8:J8"/>
    <mergeCell ref="A10:K10"/>
    <mergeCell ref="A23:J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8"/>
  <sheetViews>
    <sheetView view="pageBreakPreview" zoomScale="115" zoomScaleNormal="145" zoomScaleSheetLayoutView="115" zoomScalePageLayoutView="0" workbookViewId="0" topLeftCell="A1">
      <selection activeCell="G14" sqref="G14"/>
    </sheetView>
  </sheetViews>
  <sheetFormatPr defaultColWidth="9.140625" defaultRowHeight="15"/>
  <cols>
    <col min="1" max="1" width="16.57421875" style="9" customWidth="1"/>
    <col min="2" max="2" width="7.421875" style="8" customWidth="1"/>
    <col min="3" max="3" width="10.00390625" style="8" customWidth="1"/>
    <col min="4" max="4" width="12.421875" style="8" customWidth="1"/>
    <col min="5" max="5" width="7.421875" style="8" customWidth="1"/>
    <col min="6" max="6" width="9.57421875" style="8" customWidth="1"/>
    <col min="7" max="7" width="12.57421875" style="8" customWidth="1"/>
    <col min="8" max="8" width="7.421875" style="8" customWidth="1"/>
    <col min="9" max="9" width="10.140625" style="8" customWidth="1"/>
    <col min="10" max="10" width="12.140625" style="8" customWidth="1"/>
    <col min="11" max="11" width="15.421875" style="8" customWidth="1"/>
  </cols>
  <sheetData>
    <row r="1" spans="1:11" ht="19.5" customHeight="1" thickBot="1">
      <c r="A1" s="29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4" ht="15.75" thickBot="1"/>
    <row r="5" spans="1:11" ht="15.75" thickBot="1">
      <c r="A5" s="32" t="s">
        <v>19</v>
      </c>
      <c r="B5" s="33"/>
      <c r="C5" s="33"/>
      <c r="D5" s="33"/>
      <c r="E5" s="33"/>
      <c r="F5" s="33"/>
      <c r="G5" s="33"/>
      <c r="H5" s="33"/>
      <c r="I5" s="33"/>
      <c r="J5" s="33"/>
      <c r="K5" s="34"/>
    </row>
    <row r="7" spans="1:11" ht="18.75" customHeight="1">
      <c r="A7" s="25" t="s">
        <v>6</v>
      </c>
      <c r="B7" s="26" t="s">
        <v>0</v>
      </c>
      <c r="C7" s="26"/>
      <c r="D7" s="26"/>
      <c r="E7" s="26"/>
      <c r="F7" s="26"/>
      <c r="G7" s="26"/>
      <c r="H7" s="26"/>
      <c r="I7" s="26"/>
      <c r="J7" s="26"/>
      <c r="K7" s="25" t="s">
        <v>5</v>
      </c>
    </row>
    <row r="8" spans="1:11" ht="15">
      <c r="A8" s="25"/>
      <c r="B8" s="35" t="s">
        <v>31</v>
      </c>
      <c r="C8" s="35"/>
      <c r="D8" s="35"/>
      <c r="E8" s="35" t="s">
        <v>1</v>
      </c>
      <c r="F8" s="35"/>
      <c r="G8" s="35"/>
      <c r="H8" s="35" t="s">
        <v>2</v>
      </c>
      <c r="I8" s="35"/>
      <c r="J8" s="35"/>
      <c r="K8" s="25"/>
    </row>
    <row r="9" spans="1:11" ht="15">
      <c r="A9" s="25"/>
      <c r="B9" s="25" t="s">
        <v>34</v>
      </c>
      <c r="C9" s="26" t="s">
        <v>35</v>
      </c>
      <c r="D9" s="26"/>
      <c r="E9" s="25" t="s">
        <v>34</v>
      </c>
      <c r="F9" s="26" t="s">
        <v>35</v>
      </c>
      <c r="G9" s="26"/>
      <c r="H9" s="25" t="s">
        <v>34</v>
      </c>
      <c r="I9" s="26" t="s">
        <v>35</v>
      </c>
      <c r="J9" s="26"/>
      <c r="K9" s="25"/>
    </row>
    <row r="10" spans="1:11" ht="18.75" customHeight="1">
      <c r="A10" s="25"/>
      <c r="B10" s="25"/>
      <c r="C10" s="6" t="s">
        <v>32</v>
      </c>
      <c r="D10" s="7" t="s">
        <v>33</v>
      </c>
      <c r="E10" s="25"/>
      <c r="F10" s="6" t="s">
        <v>32</v>
      </c>
      <c r="G10" s="7" t="s">
        <v>33</v>
      </c>
      <c r="H10" s="25"/>
      <c r="I10" s="6" t="s">
        <v>32</v>
      </c>
      <c r="J10" s="7" t="s">
        <v>33</v>
      </c>
      <c r="K10" s="25"/>
    </row>
    <row r="11" spans="1:11" ht="15">
      <c r="A11" s="27" t="s">
        <v>19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5">
      <c r="A12" s="2" t="s">
        <v>4</v>
      </c>
      <c r="B12" s="3">
        <v>3947</v>
      </c>
      <c r="C12" s="1">
        <v>2630</v>
      </c>
      <c r="D12" s="3">
        <v>1317</v>
      </c>
      <c r="E12" s="3">
        <v>227</v>
      </c>
      <c r="F12" s="1">
        <v>0</v>
      </c>
      <c r="G12" s="3">
        <v>227</v>
      </c>
      <c r="H12" s="3">
        <v>1679</v>
      </c>
      <c r="I12" s="1">
        <v>563</v>
      </c>
      <c r="J12" s="3">
        <v>1116</v>
      </c>
      <c r="K12" s="4">
        <f>B12+0.25*E12+0.1*H12</f>
        <v>4171.65</v>
      </c>
    </row>
    <row r="13" spans="1:11" ht="15">
      <c r="A13" s="2" t="s">
        <v>20</v>
      </c>
      <c r="B13" s="10">
        <v>3948</v>
      </c>
      <c r="C13" s="10">
        <v>2630</v>
      </c>
      <c r="D13" s="10">
        <v>1318</v>
      </c>
      <c r="E13" s="1">
        <v>227</v>
      </c>
      <c r="F13" s="1">
        <v>0</v>
      </c>
      <c r="G13" s="1">
        <v>227</v>
      </c>
      <c r="H13" s="1">
        <v>1652</v>
      </c>
      <c r="I13" s="1">
        <v>559</v>
      </c>
      <c r="J13" s="1">
        <v>1093</v>
      </c>
      <c r="K13" s="4">
        <f aca="true" t="shared" si="0" ref="K13:K23">B13+0.25*E13+0.1*H13</f>
        <v>4169.95</v>
      </c>
    </row>
    <row r="14" spans="1:11" ht="15">
      <c r="A14" s="2" t="s">
        <v>21</v>
      </c>
      <c r="B14" s="1">
        <v>3936</v>
      </c>
      <c r="C14" s="1">
        <v>2624</v>
      </c>
      <c r="D14" s="1">
        <v>1312</v>
      </c>
      <c r="E14" s="1">
        <v>229</v>
      </c>
      <c r="F14" s="1">
        <v>0</v>
      </c>
      <c r="G14" s="1">
        <v>229</v>
      </c>
      <c r="H14" s="1">
        <v>1649</v>
      </c>
      <c r="I14" s="1">
        <v>558</v>
      </c>
      <c r="J14" s="1">
        <v>1091</v>
      </c>
      <c r="K14" s="4">
        <f t="shared" si="0"/>
        <v>4158.15</v>
      </c>
    </row>
    <row r="15" spans="1:11" ht="15">
      <c r="A15" s="12" t="s">
        <v>22</v>
      </c>
      <c r="B15" s="3">
        <v>3908</v>
      </c>
      <c r="C15" s="3">
        <v>2591</v>
      </c>
      <c r="D15" s="3">
        <v>1317</v>
      </c>
      <c r="E15" s="3">
        <v>229</v>
      </c>
      <c r="F15" s="3">
        <v>0</v>
      </c>
      <c r="G15" s="3">
        <v>229</v>
      </c>
      <c r="H15" s="3">
        <v>1684</v>
      </c>
      <c r="I15" s="3">
        <v>561</v>
      </c>
      <c r="J15" s="3">
        <v>1123</v>
      </c>
      <c r="K15" s="4">
        <f t="shared" si="0"/>
        <v>4133.65</v>
      </c>
    </row>
    <row r="16" spans="1:11" ht="15">
      <c r="A16" s="12" t="s">
        <v>23</v>
      </c>
      <c r="B16" s="3">
        <v>3903</v>
      </c>
      <c r="C16" s="3">
        <v>2590</v>
      </c>
      <c r="D16" s="3">
        <v>1313</v>
      </c>
      <c r="E16" s="3">
        <v>223</v>
      </c>
      <c r="F16" s="3">
        <v>0</v>
      </c>
      <c r="G16" s="3">
        <v>223</v>
      </c>
      <c r="H16" s="3">
        <v>1696</v>
      </c>
      <c r="I16" s="3">
        <v>562</v>
      </c>
      <c r="J16" s="3">
        <v>1134</v>
      </c>
      <c r="K16" s="4">
        <f t="shared" si="0"/>
        <v>4128.35</v>
      </c>
    </row>
    <row r="17" spans="1:11" ht="15">
      <c r="A17" s="12" t="s">
        <v>24</v>
      </c>
      <c r="B17" s="3">
        <v>3897</v>
      </c>
      <c r="C17" s="3">
        <v>2587</v>
      </c>
      <c r="D17" s="3">
        <v>1310</v>
      </c>
      <c r="E17" s="3">
        <v>222</v>
      </c>
      <c r="F17" s="3">
        <v>0</v>
      </c>
      <c r="G17" s="3">
        <v>222</v>
      </c>
      <c r="H17" s="3">
        <v>1683</v>
      </c>
      <c r="I17" s="3">
        <v>561</v>
      </c>
      <c r="J17" s="3">
        <v>1122</v>
      </c>
      <c r="K17" s="4">
        <f>B17+0.25*E17+0.1*H17</f>
        <v>4120.8</v>
      </c>
    </row>
    <row r="18" spans="1:11" ht="15">
      <c r="A18" s="12" t="s">
        <v>25</v>
      </c>
      <c r="B18" s="3">
        <v>2972</v>
      </c>
      <c r="C18" s="3">
        <v>1913</v>
      </c>
      <c r="D18" s="3">
        <v>1059</v>
      </c>
      <c r="E18" s="3">
        <v>161</v>
      </c>
      <c r="F18" s="3">
        <v>0</v>
      </c>
      <c r="G18" s="3">
        <v>161</v>
      </c>
      <c r="H18" s="3">
        <v>1674</v>
      </c>
      <c r="I18" s="3">
        <v>552</v>
      </c>
      <c r="J18" s="3">
        <v>1122</v>
      </c>
      <c r="K18" s="4">
        <f t="shared" si="0"/>
        <v>3179.65</v>
      </c>
    </row>
    <row r="19" spans="1:11" ht="15">
      <c r="A19" s="12" t="s">
        <v>26</v>
      </c>
      <c r="B19" s="3">
        <v>2967</v>
      </c>
      <c r="C19" s="3">
        <v>1910</v>
      </c>
      <c r="D19" s="3">
        <v>1057</v>
      </c>
      <c r="E19" s="3">
        <v>152</v>
      </c>
      <c r="F19" s="3">
        <v>0</v>
      </c>
      <c r="G19" s="3">
        <v>152</v>
      </c>
      <c r="H19" s="3">
        <v>1655</v>
      </c>
      <c r="I19" s="3">
        <v>543</v>
      </c>
      <c r="J19" s="3">
        <v>1112</v>
      </c>
      <c r="K19" s="4">
        <f t="shared" si="0"/>
        <v>3170.5</v>
      </c>
    </row>
    <row r="20" spans="1:11" ht="15">
      <c r="A20" s="12" t="s">
        <v>27</v>
      </c>
      <c r="B20" s="3">
        <v>4148</v>
      </c>
      <c r="C20" s="3">
        <v>2565</v>
      </c>
      <c r="D20" s="3">
        <v>1583</v>
      </c>
      <c r="E20" s="3">
        <v>249</v>
      </c>
      <c r="F20" s="3">
        <v>0</v>
      </c>
      <c r="G20" s="3">
        <v>249</v>
      </c>
      <c r="H20" s="3">
        <v>1934</v>
      </c>
      <c r="I20" s="3">
        <v>599</v>
      </c>
      <c r="J20" s="3">
        <v>1335</v>
      </c>
      <c r="K20" s="4">
        <f>B20+0.25*E20+0.1*H20</f>
        <v>4403.65</v>
      </c>
    </row>
    <row r="21" spans="1:11" ht="15">
      <c r="A21" s="12" t="s">
        <v>28</v>
      </c>
      <c r="B21" s="3">
        <v>4140</v>
      </c>
      <c r="C21" s="3">
        <v>2571</v>
      </c>
      <c r="D21" s="3">
        <v>1569</v>
      </c>
      <c r="E21" s="3">
        <v>249</v>
      </c>
      <c r="F21" s="3">
        <v>0</v>
      </c>
      <c r="G21" s="3">
        <v>249</v>
      </c>
      <c r="H21" s="3">
        <v>1934</v>
      </c>
      <c r="I21" s="3">
        <v>599</v>
      </c>
      <c r="J21" s="3">
        <v>1335</v>
      </c>
      <c r="K21" s="4">
        <f t="shared" si="0"/>
        <v>4395.65</v>
      </c>
    </row>
    <row r="22" spans="1:11" ht="15">
      <c r="A22" s="12" t="s">
        <v>29</v>
      </c>
      <c r="B22" s="3">
        <v>4107</v>
      </c>
      <c r="C22" s="3">
        <v>2554</v>
      </c>
      <c r="D22" s="3">
        <v>1553</v>
      </c>
      <c r="E22" s="3">
        <v>249</v>
      </c>
      <c r="F22" s="3">
        <v>0</v>
      </c>
      <c r="G22" s="3">
        <v>249</v>
      </c>
      <c r="H22" s="3">
        <v>1720</v>
      </c>
      <c r="I22" s="3">
        <v>566</v>
      </c>
      <c r="J22" s="3">
        <v>1154</v>
      </c>
      <c r="K22" s="4">
        <f t="shared" si="0"/>
        <v>4341.25</v>
      </c>
    </row>
    <row r="23" spans="1:11" ht="15">
      <c r="A23" s="12" t="s">
        <v>30</v>
      </c>
      <c r="B23" s="3">
        <v>4093</v>
      </c>
      <c r="C23" s="3">
        <v>2544</v>
      </c>
      <c r="D23" s="3">
        <v>1549</v>
      </c>
      <c r="E23" s="3">
        <v>249</v>
      </c>
      <c r="F23" s="3">
        <v>0</v>
      </c>
      <c r="G23" s="3">
        <v>249</v>
      </c>
      <c r="H23" s="3">
        <v>1708</v>
      </c>
      <c r="I23" s="3">
        <v>550</v>
      </c>
      <c r="J23" s="3">
        <v>1158</v>
      </c>
      <c r="K23" s="4">
        <f t="shared" si="0"/>
        <v>4326.05</v>
      </c>
    </row>
    <row r="24" spans="1:11" ht="15">
      <c r="A24" s="28" t="s">
        <v>51</v>
      </c>
      <c r="B24" s="28"/>
      <c r="C24" s="28"/>
      <c r="D24" s="28"/>
      <c r="E24" s="28"/>
      <c r="F24" s="28"/>
      <c r="G24" s="28"/>
      <c r="H24" s="28"/>
      <c r="I24" s="28"/>
      <c r="J24" s="28"/>
      <c r="K24" s="4"/>
    </row>
    <row r="25" spans="1:10" ht="15">
      <c r="A25" s="14"/>
      <c r="B25" s="14"/>
      <c r="C25" s="14"/>
      <c r="D25" s="14" t="s">
        <v>52</v>
      </c>
      <c r="E25" s="15">
        <f>(SUM(B12:B23)+SUM(E12:E23)+SUM(H12:H23))/12</f>
        <v>5775</v>
      </c>
      <c r="G25" s="16"/>
      <c r="H25" s="16"/>
      <c r="I25" s="16"/>
      <c r="J25" s="16"/>
    </row>
    <row r="26" spans="1:10" ht="15">
      <c r="A26" s="17"/>
      <c r="B26" s="17"/>
      <c r="C26" s="17"/>
      <c r="D26" s="17" t="s">
        <v>32</v>
      </c>
      <c r="E26" s="15">
        <f>(SUM(C12:C23)+SUM(I12:I23))/12</f>
        <v>3040.1666666666665</v>
      </c>
      <c r="G26" s="16"/>
      <c r="H26" s="16"/>
      <c r="I26" s="16"/>
      <c r="J26" s="16"/>
    </row>
    <row r="27" spans="1:10" ht="15">
      <c r="A27" s="17"/>
      <c r="B27" s="17"/>
      <c r="C27" s="17"/>
      <c r="D27" s="17" t="s">
        <v>33</v>
      </c>
      <c r="E27" s="18">
        <f>(SUM(D12:D23)+SUM(G12:G23)+SUM(J12:J23))/12</f>
        <v>2734.8333333333335</v>
      </c>
      <c r="F27" s="15"/>
      <c r="G27" s="16"/>
      <c r="H27" s="16"/>
      <c r="I27" s="16"/>
      <c r="J27" s="16"/>
    </row>
    <row r="28" spans="2:11" ht="15">
      <c r="B28" s="13"/>
      <c r="C28" s="13"/>
      <c r="D28" s="13"/>
      <c r="E28" s="13"/>
      <c r="F28" s="13"/>
      <c r="G28" s="13"/>
      <c r="H28" s="13"/>
      <c r="I28" s="13"/>
      <c r="J28" s="13"/>
      <c r="K28" s="11"/>
    </row>
  </sheetData>
  <sheetProtection/>
  <mergeCells count="16">
    <mergeCell ref="F9:G9"/>
    <mergeCell ref="E8:G8"/>
    <mergeCell ref="H8:J8"/>
    <mergeCell ref="A24:J24"/>
    <mergeCell ref="I9:J9"/>
    <mergeCell ref="H9:H10"/>
    <mergeCell ref="A5:K5"/>
    <mergeCell ref="A11:K11"/>
    <mergeCell ref="A1:K1"/>
    <mergeCell ref="B7:J7"/>
    <mergeCell ref="K7:K10"/>
    <mergeCell ref="A7:A10"/>
    <mergeCell ref="B8:D8"/>
    <mergeCell ref="B9:B10"/>
    <mergeCell ref="C9:D9"/>
    <mergeCell ref="E9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6699"/>
  </sheetPr>
  <dimension ref="A1:K28"/>
  <sheetViews>
    <sheetView view="pageBreakPreview" zoomScale="115" zoomScaleNormal="145" zoomScaleSheetLayoutView="115" zoomScalePageLayoutView="0" workbookViewId="0" topLeftCell="A1">
      <selection activeCell="G23" sqref="G23"/>
    </sheetView>
  </sheetViews>
  <sheetFormatPr defaultColWidth="9.140625" defaultRowHeight="15"/>
  <cols>
    <col min="1" max="1" width="16.57421875" style="9" customWidth="1"/>
    <col min="2" max="2" width="7.421875" style="8" customWidth="1"/>
    <col min="3" max="3" width="10.00390625" style="8" customWidth="1"/>
    <col min="4" max="4" width="12.421875" style="8" customWidth="1"/>
    <col min="5" max="5" width="7.421875" style="8" customWidth="1"/>
    <col min="6" max="6" width="9.57421875" style="8" customWidth="1"/>
    <col min="7" max="7" width="12.57421875" style="8" customWidth="1"/>
    <col min="8" max="8" width="7.421875" style="8" customWidth="1"/>
    <col min="9" max="9" width="10.140625" style="8" customWidth="1"/>
    <col min="10" max="10" width="12.140625" style="8" customWidth="1"/>
    <col min="11" max="11" width="15.421875" style="8" customWidth="1"/>
  </cols>
  <sheetData>
    <row r="1" spans="1:11" ht="19.5" customHeight="1" thickBot="1">
      <c r="A1" s="29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4" spans="2:11" ht="15.75" thickBot="1">
      <c r="B4" s="13"/>
      <c r="C4" s="13"/>
      <c r="D4" s="13"/>
      <c r="E4" s="13"/>
      <c r="F4" s="13"/>
      <c r="G4" s="13"/>
      <c r="H4" s="13"/>
      <c r="I4" s="13"/>
      <c r="J4" s="13"/>
      <c r="K4" s="11"/>
    </row>
    <row r="5" spans="1:11" ht="15.75" thickBot="1">
      <c r="A5" s="32" t="s">
        <v>18</v>
      </c>
      <c r="B5" s="33"/>
      <c r="C5" s="33"/>
      <c r="D5" s="33"/>
      <c r="E5" s="33"/>
      <c r="F5" s="33"/>
      <c r="G5" s="33"/>
      <c r="H5" s="33"/>
      <c r="I5" s="33"/>
      <c r="J5" s="33"/>
      <c r="K5" s="34"/>
    </row>
    <row r="6" spans="1:11" ht="15">
      <c r="A6" s="36"/>
      <c r="B6" s="36"/>
      <c r="C6" s="36"/>
      <c r="D6" s="36"/>
      <c r="E6" s="36"/>
      <c r="F6" s="36"/>
      <c r="K6" s="11"/>
    </row>
    <row r="7" spans="1:11" ht="15">
      <c r="A7" s="25" t="s">
        <v>6</v>
      </c>
      <c r="B7" s="26" t="s">
        <v>0</v>
      </c>
      <c r="C7" s="26"/>
      <c r="D7" s="26"/>
      <c r="E7" s="26"/>
      <c r="F7" s="26"/>
      <c r="G7" s="26"/>
      <c r="H7" s="26"/>
      <c r="I7" s="26"/>
      <c r="J7" s="26"/>
      <c r="K7" s="25" t="s">
        <v>5</v>
      </c>
    </row>
    <row r="8" spans="1:11" ht="15">
      <c r="A8" s="25"/>
      <c r="B8" s="35" t="s">
        <v>31</v>
      </c>
      <c r="C8" s="35"/>
      <c r="D8" s="35"/>
      <c r="E8" s="35" t="s">
        <v>1</v>
      </c>
      <c r="F8" s="35"/>
      <c r="G8" s="35"/>
      <c r="H8" s="35" t="s">
        <v>2</v>
      </c>
      <c r="I8" s="35"/>
      <c r="J8" s="35"/>
      <c r="K8" s="25"/>
    </row>
    <row r="9" spans="1:11" ht="15">
      <c r="A9" s="25"/>
      <c r="B9" s="25" t="s">
        <v>34</v>
      </c>
      <c r="C9" s="26" t="s">
        <v>35</v>
      </c>
      <c r="D9" s="26"/>
      <c r="E9" s="25" t="s">
        <v>34</v>
      </c>
      <c r="F9" s="26" t="s">
        <v>35</v>
      </c>
      <c r="G9" s="26"/>
      <c r="H9" s="25" t="s">
        <v>34</v>
      </c>
      <c r="I9" s="26" t="s">
        <v>35</v>
      </c>
      <c r="J9" s="26"/>
      <c r="K9" s="25"/>
    </row>
    <row r="10" spans="1:11" ht="14.25">
      <c r="A10" s="25"/>
      <c r="B10" s="25"/>
      <c r="C10" s="6" t="s">
        <v>32</v>
      </c>
      <c r="D10" s="7" t="s">
        <v>33</v>
      </c>
      <c r="E10" s="25"/>
      <c r="F10" s="6" t="s">
        <v>32</v>
      </c>
      <c r="G10" s="7" t="s">
        <v>33</v>
      </c>
      <c r="H10" s="25"/>
      <c r="I10" s="6" t="s">
        <v>32</v>
      </c>
      <c r="J10" s="7" t="s">
        <v>33</v>
      </c>
      <c r="K10" s="25"/>
    </row>
    <row r="11" spans="1:11" ht="15">
      <c r="A11" s="27" t="s">
        <v>18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5">
      <c r="A12" s="2" t="s">
        <v>7</v>
      </c>
      <c r="B12" s="21">
        <v>4444</v>
      </c>
      <c r="C12" s="21">
        <v>3005</v>
      </c>
      <c r="D12" s="21">
        <v>1439</v>
      </c>
      <c r="E12" s="21">
        <v>170</v>
      </c>
      <c r="F12" s="21">
        <v>0</v>
      </c>
      <c r="G12" s="21">
        <v>170</v>
      </c>
      <c r="H12" s="21">
        <v>2155</v>
      </c>
      <c r="I12" s="21">
        <v>749</v>
      </c>
      <c r="J12" s="21">
        <v>1406</v>
      </c>
      <c r="K12" s="4">
        <f>B12+0.25*E12+0.1*H12</f>
        <v>4702</v>
      </c>
    </row>
    <row r="13" spans="1:11" ht="15">
      <c r="A13" s="2" t="s">
        <v>8</v>
      </c>
      <c r="B13" s="21">
        <v>4438</v>
      </c>
      <c r="C13" s="21">
        <v>3001</v>
      </c>
      <c r="D13" s="21">
        <v>1437</v>
      </c>
      <c r="E13" s="21">
        <v>172</v>
      </c>
      <c r="F13" s="21">
        <v>0</v>
      </c>
      <c r="G13" s="21">
        <v>172</v>
      </c>
      <c r="H13" s="21">
        <v>2156</v>
      </c>
      <c r="I13" s="21">
        <v>750</v>
      </c>
      <c r="J13" s="21">
        <v>1406</v>
      </c>
      <c r="K13" s="4">
        <f aca="true" t="shared" si="0" ref="K13:K23">B13+0.25*E13+0.1*H13</f>
        <v>4696.6</v>
      </c>
    </row>
    <row r="14" spans="1:11" ht="15">
      <c r="A14" s="2" t="s">
        <v>9</v>
      </c>
      <c r="B14" s="21">
        <v>4420</v>
      </c>
      <c r="C14" s="21">
        <v>2991</v>
      </c>
      <c r="D14" s="21">
        <v>1429</v>
      </c>
      <c r="E14" s="21">
        <v>174</v>
      </c>
      <c r="F14" s="21">
        <v>0</v>
      </c>
      <c r="G14" s="21">
        <v>174</v>
      </c>
      <c r="H14" s="21">
        <v>2138</v>
      </c>
      <c r="I14" s="21">
        <v>749</v>
      </c>
      <c r="J14" s="21">
        <v>1389</v>
      </c>
      <c r="K14" s="4">
        <f t="shared" si="0"/>
        <v>4677.3</v>
      </c>
    </row>
    <row r="15" spans="1:11" ht="15">
      <c r="A15" s="2" t="s">
        <v>10</v>
      </c>
      <c r="B15" s="21">
        <v>4440</v>
      </c>
      <c r="C15" s="21">
        <v>3004</v>
      </c>
      <c r="D15" s="21">
        <v>1436</v>
      </c>
      <c r="E15" s="21">
        <v>175</v>
      </c>
      <c r="F15" s="21">
        <v>0</v>
      </c>
      <c r="G15" s="21">
        <v>175</v>
      </c>
      <c r="H15" s="21">
        <v>2173</v>
      </c>
      <c r="I15" s="21">
        <v>754</v>
      </c>
      <c r="J15" s="21">
        <v>1419</v>
      </c>
      <c r="K15" s="4">
        <f t="shared" si="0"/>
        <v>4701.05</v>
      </c>
    </row>
    <row r="16" spans="1:11" ht="15">
      <c r="A16" s="2" t="s">
        <v>11</v>
      </c>
      <c r="B16" s="21">
        <v>4402</v>
      </c>
      <c r="C16" s="21">
        <v>2981</v>
      </c>
      <c r="D16" s="21">
        <v>1421</v>
      </c>
      <c r="E16" s="21">
        <v>177</v>
      </c>
      <c r="F16" s="21">
        <v>0</v>
      </c>
      <c r="G16" s="21">
        <v>177</v>
      </c>
      <c r="H16" s="21">
        <v>2206</v>
      </c>
      <c r="I16" s="21">
        <v>761</v>
      </c>
      <c r="J16" s="21">
        <v>1445</v>
      </c>
      <c r="K16" s="4">
        <f t="shared" si="0"/>
        <v>4666.85</v>
      </c>
    </row>
    <row r="17" spans="1:11" ht="15">
      <c r="A17" s="2" t="s">
        <v>12</v>
      </c>
      <c r="B17" s="21">
        <v>4395</v>
      </c>
      <c r="C17" s="21">
        <v>2979</v>
      </c>
      <c r="D17" s="21">
        <v>1416</v>
      </c>
      <c r="E17" s="21">
        <v>177</v>
      </c>
      <c r="F17" s="21">
        <v>0</v>
      </c>
      <c r="G17" s="21">
        <v>177</v>
      </c>
      <c r="H17" s="21">
        <v>2215</v>
      </c>
      <c r="I17" s="21">
        <v>760</v>
      </c>
      <c r="J17" s="21">
        <v>1455</v>
      </c>
      <c r="K17" s="4">
        <f t="shared" si="0"/>
        <v>4660.75</v>
      </c>
    </row>
    <row r="18" spans="1:11" ht="15">
      <c r="A18" s="2" t="s">
        <v>13</v>
      </c>
      <c r="B18" s="21">
        <v>4393</v>
      </c>
      <c r="C18" s="21">
        <v>2979</v>
      </c>
      <c r="D18" s="21">
        <v>1414</v>
      </c>
      <c r="E18" s="21">
        <v>132</v>
      </c>
      <c r="F18" s="21">
        <v>0</v>
      </c>
      <c r="G18" s="21">
        <v>132</v>
      </c>
      <c r="H18" s="21">
        <v>2218</v>
      </c>
      <c r="I18" s="21">
        <v>760</v>
      </c>
      <c r="J18" s="21">
        <v>1458</v>
      </c>
      <c r="K18" s="4">
        <f t="shared" si="0"/>
        <v>4647.8</v>
      </c>
    </row>
    <row r="19" spans="1:11" ht="15">
      <c r="A19" s="2" t="s">
        <v>14</v>
      </c>
      <c r="B19" s="21">
        <v>2778</v>
      </c>
      <c r="C19" s="21">
        <v>1862</v>
      </c>
      <c r="D19" s="21">
        <v>916</v>
      </c>
      <c r="E19" s="21">
        <v>229</v>
      </c>
      <c r="F19" s="21">
        <v>0</v>
      </c>
      <c r="G19" s="21">
        <v>229</v>
      </c>
      <c r="H19" s="21">
        <v>1466</v>
      </c>
      <c r="I19" s="21">
        <v>448</v>
      </c>
      <c r="J19" s="21">
        <v>1018</v>
      </c>
      <c r="K19" s="4">
        <f t="shared" si="0"/>
        <v>2981.85</v>
      </c>
    </row>
    <row r="20" spans="1:11" ht="15">
      <c r="A20" s="2" t="s">
        <v>3</v>
      </c>
      <c r="B20" s="3">
        <v>4031</v>
      </c>
      <c r="C20" s="21">
        <v>2648</v>
      </c>
      <c r="D20" s="3">
        <v>1383</v>
      </c>
      <c r="E20" s="3">
        <v>221</v>
      </c>
      <c r="F20" s="21">
        <v>0</v>
      </c>
      <c r="G20" s="3">
        <v>221</v>
      </c>
      <c r="H20" s="3">
        <v>1756</v>
      </c>
      <c r="I20" s="21">
        <v>588</v>
      </c>
      <c r="J20" s="3">
        <v>1168</v>
      </c>
      <c r="K20" s="4">
        <f t="shared" si="0"/>
        <v>4261.85</v>
      </c>
    </row>
    <row r="21" spans="1:11" ht="15">
      <c r="A21" s="2" t="s">
        <v>15</v>
      </c>
      <c r="B21" s="21">
        <v>4026</v>
      </c>
      <c r="C21" s="21">
        <v>2659</v>
      </c>
      <c r="D21" s="21">
        <v>1367</v>
      </c>
      <c r="E21" s="21">
        <v>221</v>
      </c>
      <c r="F21" s="21">
        <v>0</v>
      </c>
      <c r="G21" s="21">
        <v>221</v>
      </c>
      <c r="H21" s="21">
        <v>1758</v>
      </c>
      <c r="I21" s="21">
        <v>580</v>
      </c>
      <c r="J21" s="21">
        <v>1178</v>
      </c>
      <c r="K21" s="4">
        <f t="shared" si="0"/>
        <v>4257.05</v>
      </c>
    </row>
    <row r="22" spans="1:11" ht="15">
      <c r="A22" s="2" t="s">
        <v>16</v>
      </c>
      <c r="B22" s="21">
        <v>3976</v>
      </c>
      <c r="C22" s="21">
        <v>2633</v>
      </c>
      <c r="D22" s="21">
        <v>1343</v>
      </c>
      <c r="E22" s="21">
        <v>245</v>
      </c>
      <c r="F22" s="21">
        <v>0</v>
      </c>
      <c r="G22" s="21">
        <v>245</v>
      </c>
      <c r="H22" s="21">
        <v>1778</v>
      </c>
      <c r="I22" s="21">
        <v>580</v>
      </c>
      <c r="J22" s="21">
        <v>1198</v>
      </c>
      <c r="K22" s="4">
        <f t="shared" si="0"/>
        <v>4215.05</v>
      </c>
    </row>
    <row r="23" spans="1:11" ht="15">
      <c r="A23" s="2" t="s">
        <v>17</v>
      </c>
      <c r="B23" s="21">
        <v>3970</v>
      </c>
      <c r="C23" s="21">
        <v>2640</v>
      </c>
      <c r="D23" s="21">
        <v>1330</v>
      </c>
      <c r="E23" s="21">
        <v>245</v>
      </c>
      <c r="F23" s="21">
        <v>0</v>
      </c>
      <c r="G23" s="21">
        <v>245</v>
      </c>
      <c r="H23" s="21">
        <v>1796</v>
      </c>
      <c r="I23" s="21">
        <v>588</v>
      </c>
      <c r="J23" s="21">
        <v>1208</v>
      </c>
      <c r="K23" s="4">
        <f t="shared" si="0"/>
        <v>4210.85</v>
      </c>
    </row>
    <row r="24" spans="1:11" ht="1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ht="15">
      <c r="A25" s="28" t="s">
        <v>67</v>
      </c>
      <c r="B25" s="28"/>
      <c r="C25" s="28"/>
      <c r="D25" s="28"/>
      <c r="E25" s="28"/>
      <c r="F25" s="28"/>
      <c r="G25" s="28"/>
      <c r="H25" s="28"/>
      <c r="I25" s="28"/>
      <c r="J25" s="28"/>
      <c r="K25" s="21"/>
    </row>
    <row r="26" spans="1:10" ht="15">
      <c r="A26" s="14"/>
      <c r="B26" s="14"/>
      <c r="C26" s="14"/>
      <c r="D26" s="14" t="s">
        <v>52</v>
      </c>
      <c r="E26" s="15">
        <f>(SUM(B12:B23)+SUM(E12:E23)+SUM(H12:H23))/12</f>
        <v>6322.166666666667</v>
      </c>
      <c r="G26" s="16"/>
      <c r="H26" s="16"/>
      <c r="I26" s="16"/>
      <c r="J26" s="16"/>
    </row>
    <row r="27" spans="1:10" ht="15">
      <c r="A27" s="17"/>
      <c r="B27" s="17"/>
      <c r="C27" s="17"/>
      <c r="D27" s="17" t="s">
        <v>32</v>
      </c>
      <c r="E27" s="15">
        <f>(SUM(C12:C23)+SUM(I12:I23))/12</f>
        <v>3454.0833333333335</v>
      </c>
      <c r="G27" s="16"/>
      <c r="H27" s="16"/>
      <c r="I27" s="16"/>
      <c r="J27" s="16"/>
    </row>
    <row r="28" spans="1:10" ht="15">
      <c r="A28" s="17"/>
      <c r="B28" s="17"/>
      <c r="C28" s="17"/>
      <c r="D28" s="17" t="s">
        <v>33</v>
      </c>
      <c r="E28" s="18">
        <f>(SUM(D12:D23)+SUM(G12:G23)+SUM(J12:J23))/12</f>
        <v>2868.0833333333335</v>
      </c>
      <c r="F28" s="15"/>
      <c r="G28" s="16"/>
      <c r="H28" s="16"/>
      <c r="I28" s="16"/>
      <c r="J28" s="16"/>
    </row>
  </sheetData>
  <sheetProtection/>
  <mergeCells count="17">
    <mergeCell ref="A1:K1"/>
    <mergeCell ref="E8:G8"/>
    <mergeCell ref="H8:J8"/>
    <mergeCell ref="B9:B10"/>
    <mergeCell ref="C9:D9"/>
    <mergeCell ref="E9:E10"/>
    <mergeCell ref="A5:K5"/>
    <mergeCell ref="F9:G9"/>
    <mergeCell ref="H9:H10"/>
    <mergeCell ref="I9:J9"/>
    <mergeCell ref="A11:K11"/>
    <mergeCell ref="A25:J25"/>
    <mergeCell ref="A6:F6"/>
    <mergeCell ref="A7:A10"/>
    <mergeCell ref="B7:J7"/>
    <mergeCell ref="K7:K10"/>
    <mergeCell ref="B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K28"/>
  <sheetViews>
    <sheetView view="pageBreakPreview" zoomScale="115" zoomScaleNormal="145" zoomScaleSheetLayoutView="115" zoomScalePageLayoutView="0" workbookViewId="0" topLeftCell="A7">
      <selection activeCell="A11" sqref="A11:K11"/>
    </sheetView>
  </sheetViews>
  <sheetFormatPr defaultColWidth="9.140625" defaultRowHeight="15"/>
  <cols>
    <col min="1" max="1" width="16.57421875" style="9" customWidth="1"/>
    <col min="2" max="2" width="7.421875" style="8" customWidth="1"/>
    <col min="3" max="3" width="10.00390625" style="8" customWidth="1"/>
    <col min="4" max="4" width="12.421875" style="8" customWidth="1"/>
    <col min="5" max="5" width="7.421875" style="8" customWidth="1"/>
    <col min="6" max="6" width="9.57421875" style="8" customWidth="1"/>
    <col min="7" max="7" width="12.57421875" style="8" customWidth="1"/>
    <col min="8" max="8" width="7.421875" style="8" customWidth="1"/>
    <col min="9" max="9" width="10.140625" style="8" customWidth="1"/>
    <col min="10" max="10" width="12.140625" style="8" customWidth="1"/>
    <col min="11" max="11" width="15.421875" style="8" customWidth="1"/>
  </cols>
  <sheetData>
    <row r="1" spans="1:11" ht="19.5" customHeight="1" thickBot="1">
      <c r="A1" s="29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4" ht="15.75" thickBot="1"/>
    <row r="5" spans="1:11" ht="15.75" thickBot="1">
      <c r="A5" s="32" t="s">
        <v>53</v>
      </c>
      <c r="B5" s="33"/>
      <c r="C5" s="33"/>
      <c r="D5" s="33"/>
      <c r="E5" s="33"/>
      <c r="F5" s="33"/>
      <c r="G5" s="33"/>
      <c r="H5" s="33"/>
      <c r="I5" s="33"/>
      <c r="J5" s="33"/>
      <c r="K5" s="34"/>
    </row>
    <row r="6" spans="1:11" ht="15">
      <c r="A6" s="36"/>
      <c r="B6" s="36"/>
      <c r="C6" s="36"/>
      <c r="D6" s="36"/>
      <c r="E6" s="36"/>
      <c r="F6" s="36"/>
      <c r="K6" s="11"/>
    </row>
    <row r="7" spans="1:11" ht="15">
      <c r="A7" s="25" t="s">
        <v>6</v>
      </c>
      <c r="B7" s="26" t="s">
        <v>0</v>
      </c>
      <c r="C7" s="26"/>
      <c r="D7" s="26"/>
      <c r="E7" s="26"/>
      <c r="F7" s="26"/>
      <c r="G7" s="26"/>
      <c r="H7" s="26"/>
      <c r="I7" s="26"/>
      <c r="J7" s="26"/>
      <c r="K7" s="25" t="s">
        <v>5</v>
      </c>
    </row>
    <row r="8" spans="1:11" ht="15">
      <c r="A8" s="25"/>
      <c r="B8" s="35" t="s">
        <v>31</v>
      </c>
      <c r="C8" s="35"/>
      <c r="D8" s="35"/>
      <c r="E8" s="35" t="s">
        <v>1</v>
      </c>
      <c r="F8" s="35"/>
      <c r="G8" s="35"/>
      <c r="H8" s="35" t="s">
        <v>2</v>
      </c>
      <c r="I8" s="35"/>
      <c r="J8" s="35"/>
      <c r="K8" s="25"/>
    </row>
    <row r="9" spans="1:11" ht="15">
      <c r="A9" s="25"/>
      <c r="B9" s="25" t="s">
        <v>34</v>
      </c>
      <c r="C9" s="26" t="s">
        <v>35</v>
      </c>
      <c r="D9" s="26"/>
      <c r="E9" s="25" t="s">
        <v>34</v>
      </c>
      <c r="F9" s="26" t="s">
        <v>35</v>
      </c>
      <c r="G9" s="26"/>
      <c r="H9" s="25" t="s">
        <v>34</v>
      </c>
      <c r="I9" s="26" t="s">
        <v>35</v>
      </c>
      <c r="J9" s="26"/>
      <c r="K9" s="25"/>
    </row>
    <row r="10" spans="1:11" ht="14.25">
      <c r="A10" s="25"/>
      <c r="B10" s="25"/>
      <c r="C10" s="6" t="s">
        <v>32</v>
      </c>
      <c r="D10" s="7" t="s">
        <v>33</v>
      </c>
      <c r="E10" s="25"/>
      <c r="F10" s="6" t="s">
        <v>32</v>
      </c>
      <c r="G10" s="7" t="s">
        <v>33</v>
      </c>
      <c r="H10" s="25"/>
      <c r="I10" s="6" t="s">
        <v>32</v>
      </c>
      <c r="J10" s="7" t="s">
        <v>33</v>
      </c>
      <c r="K10" s="25"/>
    </row>
    <row r="11" spans="1:11" ht="15">
      <c r="A11" s="27" t="s">
        <v>53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5">
      <c r="A12" s="2" t="s">
        <v>54</v>
      </c>
      <c r="B12" s="21">
        <f>SUM(C12:D12)</f>
        <v>4463</v>
      </c>
      <c r="C12" s="21">
        <v>3037</v>
      </c>
      <c r="D12" s="21">
        <v>1426</v>
      </c>
      <c r="E12" s="21">
        <f>SUM(F12:G12)</f>
        <v>173</v>
      </c>
      <c r="F12" s="21">
        <v>0</v>
      </c>
      <c r="G12" s="21">
        <v>173</v>
      </c>
      <c r="H12" s="21">
        <f>SUM(I12:J12)</f>
        <v>2248</v>
      </c>
      <c r="I12" s="21">
        <v>970</v>
      </c>
      <c r="J12" s="21">
        <v>1278</v>
      </c>
      <c r="K12" s="4">
        <f>B12+0.25*E12+0.1*H12</f>
        <v>4731.05</v>
      </c>
    </row>
    <row r="13" spans="1:11" ht="15">
      <c r="A13" s="2" t="s">
        <v>55</v>
      </c>
      <c r="B13" s="21">
        <f aca="true" t="shared" si="0" ref="B13:B23">SUM(C13:D13)</f>
        <v>4456</v>
      </c>
      <c r="C13" s="21">
        <v>3031</v>
      </c>
      <c r="D13" s="21">
        <v>1425</v>
      </c>
      <c r="E13" s="21">
        <f aca="true" t="shared" si="1" ref="E13:E23">SUM(F13:G13)</f>
        <v>173</v>
      </c>
      <c r="F13" s="21">
        <v>0</v>
      </c>
      <c r="G13" s="21">
        <v>173</v>
      </c>
      <c r="H13" s="21">
        <f aca="true" t="shared" si="2" ref="H13:H23">SUM(I13:J13)</f>
        <v>2238</v>
      </c>
      <c r="I13" s="21">
        <v>963</v>
      </c>
      <c r="J13" s="21">
        <v>1275</v>
      </c>
      <c r="K13" s="4">
        <f aca="true" t="shared" si="3" ref="K13:K23">B13+0.25*E13+0.1*H13</f>
        <v>4723.05</v>
      </c>
    </row>
    <row r="14" spans="1:11" ht="15">
      <c r="A14" s="2" t="s">
        <v>56</v>
      </c>
      <c r="B14" s="21">
        <f t="shared" si="0"/>
        <v>4454</v>
      </c>
      <c r="C14" s="21">
        <v>3031</v>
      </c>
      <c r="D14" s="21">
        <v>1423</v>
      </c>
      <c r="E14" s="21">
        <f t="shared" si="1"/>
        <v>174</v>
      </c>
      <c r="F14" s="21">
        <v>0</v>
      </c>
      <c r="G14" s="21">
        <v>174</v>
      </c>
      <c r="H14" s="21">
        <f t="shared" si="2"/>
        <v>2237</v>
      </c>
      <c r="I14" s="21">
        <v>964</v>
      </c>
      <c r="J14" s="21">
        <v>1273</v>
      </c>
      <c r="K14" s="4">
        <f t="shared" si="3"/>
        <v>4721.2</v>
      </c>
    </row>
    <row r="15" spans="1:11" ht="15">
      <c r="A15" s="2" t="s">
        <v>57</v>
      </c>
      <c r="B15" s="21">
        <f t="shared" si="0"/>
        <v>4396</v>
      </c>
      <c r="C15" s="21">
        <v>3001</v>
      </c>
      <c r="D15" s="21">
        <v>1395</v>
      </c>
      <c r="E15" s="21">
        <f t="shared" si="1"/>
        <v>175</v>
      </c>
      <c r="F15" s="21">
        <v>0</v>
      </c>
      <c r="G15" s="21">
        <v>175</v>
      </c>
      <c r="H15" s="21">
        <f t="shared" si="2"/>
        <v>2238</v>
      </c>
      <c r="I15" s="21">
        <v>959</v>
      </c>
      <c r="J15" s="21">
        <v>1279</v>
      </c>
      <c r="K15" s="4">
        <f t="shared" si="3"/>
        <v>4663.55</v>
      </c>
    </row>
    <row r="16" spans="1:11" ht="15">
      <c r="A16" s="2" t="s">
        <v>58</v>
      </c>
      <c r="B16" s="21">
        <f t="shared" si="0"/>
        <v>4393</v>
      </c>
      <c r="C16" s="21">
        <v>2994</v>
      </c>
      <c r="D16" s="21">
        <v>1399</v>
      </c>
      <c r="E16" s="21">
        <f t="shared" si="1"/>
        <v>175</v>
      </c>
      <c r="F16" s="21">
        <v>0</v>
      </c>
      <c r="G16" s="21">
        <v>175</v>
      </c>
      <c r="H16" s="21">
        <f t="shared" si="2"/>
        <v>2307</v>
      </c>
      <c r="I16" s="21">
        <v>961</v>
      </c>
      <c r="J16" s="21">
        <v>1346</v>
      </c>
      <c r="K16" s="4">
        <f t="shared" si="3"/>
        <v>4667.45</v>
      </c>
    </row>
    <row r="17" spans="1:11" ht="15">
      <c r="A17" s="2" t="s">
        <v>59</v>
      </c>
      <c r="B17" s="21">
        <f t="shared" si="0"/>
        <v>4391</v>
      </c>
      <c r="C17" s="21">
        <v>2993</v>
      </c>
      <c r="D17" s="21">
        <v>1398</v>
      </c>
      <c r="E17" s="21">
        <f t="shared" si="1"/>
        <v>173</v>
      </c>
      <c r="F17" s="21">
        <v>0</v>
      </c>
      <c r="G17" s="21">
        <v>173</v>
      </c>
      <c r="H17" s="21">
        <f t="shared" si="2"/>
        <v>2331</v>
      </c>
      <c r="I17" s="21">
        <v>963</v>
      </c>
      <c r="J17" s="21">
        <v>1368</v>
      </c>
      <c r="K17" s="4">
        <f t="shared" si="3"/>
        <v>4667.35</v>
      </c>
    </row>
    <row r="18" spans="1:11" ht="15">
      <c r="A18" s="2" t="s">
        <v>60</v>
      </c>
      <c r="B18" s="21">
        <f t="shared" si="0"/>
        <v>4383</v>
      </c>
      <c r="C18" s="21">
        <v>2991</v>
      </c>
      <c r="D18" s="21">
        <v>1392</v>
      </c>
      <c r="E18" s="21">
        <f t="shared" si="1"/>
        <v>175</v>
      </c>
      <c r="F18" s="21">
        <v>0</v>
      </c>
      <c r="G18" s="21">
        <v>175</v>
      </c>
      <c r="H18" s="21">
        <f t="shared" si="2"/>
        <v>2331</v>
      </c>
      <c r="I18" s="21">
        <v>964</v>
      </c>
      <c r="J18" s="21">
        <v>1367</v>
      </c>
      <c r="K18" s="4">
        <f t="shared" si="3"/>
        <v>4659.85</v>
      </c>
    </row>
    <row r="19" spans="1:11" ht="15">
      <c r="A19" s="2" t="s">
        <v>61</v>
      </c>
      <c r="B19" s="21">
        <f t="shared" si="0"/>
        <v>3499</v>
      </c>
      <c r="C19" s="21">
        <v>2305</v>
      </c>
      <c r="D19" s="21">
        <v>1194</v>
      </c>
      <c r="E19" s="21">
        <f t="shared" si="1"/>
        <v>197</v>
      </c>
      <c r="F19" s="21">
        <v>0</v>
      </c>
      <c r="G19" s="21">
        <v>197</v>
      </c>
      <c r="H19" s="21">
        <f t="shared" si="2"/>
        <v>1704</v>
      </c>
      <c r="I19" s="21">
        <v>646</v>
      </c>
      <c r="J19" s="21">
        <v>1058</v>
      </c>
      <c r="K19" s="4">
        <f t="shared" si="3"/>
        <v>3718.65</v>
      </c>
    </row>
    <row r="20" spans="1:11" ht="15">
      <c r="A20" s="2" t="s">
        <v>62</v>
      </c>
      <c r="B20" s="21">
        <f t="shared" si="0"/>
        <v>4573</v>
      </c>
      <c r="C20" s="21">
        <v>3053</v>
      </c>
      <c r="D20" s="21">
        <v>1520</v>
      </c>
      <c r="E20" s="21">
        <f t="shared" si="1"/>
        <v>197</v>
      </c>
      <c r="F20" s="21">
        <v>0</v>
      </c>
      <c r="G20" s="3">
        <v>197</v>
      </c>
      <c r="H20" s="21">
        <f t="shared" si="2"/>
        <v>2201</v>
      </c>
      <c r="I20" s="21">
        <v>797</v>
      </c>
      <c r="J20" s="3">
        <v>1404</v>
      </c>
      <c r="K20" s="4">
        <f t="shared" si="3"/>
        <v>4842.35</v>
      </c>
    </row>
    <row r="21" spans="1:11" ht="15">
      <c r="A21" s="2" t="s">
        <v>63</v>
      </c>
      <c r="B21" s="21">
        <f t="shared" si="0"/>
        <v>4545</v>
      </c>
      <c r="C21" s="21">
        <v>3055</v>
      </c>
      <c r="D21" s="21">
        <v>1490</v>
      </c>
      <c r="E21" s="21">
        <f t="shared" si="1"/>
        <v>175</v>
      </c>
      <c r="F21" s="21">
        <v>0</v>
      </c>
      <c r="G21" s="21">
        <v>175</v>
      </c>
      <c r="H21" s="21">
        <f t="shared" si="2"/>
        <v>2215</v>
      </c>
      <c r="I21" s="21">
        <v>806</v>
      </c>
      <c r="J21" s="21">
        <v>1409</v>
      </c>
      <c r="K21" s="4">
        <f t="shared" si="3"/>
        <v>4810.25</v>
      </c>
    </row>
    <row r="22" spans="1:11" ht="15">
      <c r="A22" s="2" t="s">
        <v>64</v>
      </c>
      <c r="B22" s="21">
        <f t="shared" si="0"/>
        <v>4497</v>
      </c>
      <c r="C22" s="21">
        <v>3026</v>
      </c>
      <c r="D22" s="21">
        <v>1471</v>
      </c>
      <c r="E22" s="21">
        <f t="shared" si="1"/>
        <v>170</v>
      </c>
      <c r="F22" s="21">
        <v>0</v>
      </c>
      <c r="G22" s="21">
        <v>170</v>
      </c>
      <c r="H22" s="21">
        <f t="shared" si="2"/>
        <v>2157</v>
      </c>
      <c r="I22" s="21">
        <v>755</v>
      </c>
      <c r="J22" s="21">
        <v>1402</v>
      </c>
      <c r="K22" s="4">
        <f t="shared" si="3"/>
        <v>4755.2</v>
      </c>
    </row>
    <row r="23" spans="1:11" ht="15">
      <c r="A23" s="2" t="s">
        <v>65</v>
      </c>
      <c r="B23" s="21">
        <f t="shared" si="0"/>
        <v>4464</v>
      </c>
      <c r="C23" s="21">
        <v>3014</v>
      </c>
      <c r="D23" s="21">
        <v>1450</v>
      </c>
      <c r="E23" s="21">
        <f t="shared" si="1"/>
        <v>170</v>
      </c>
      <c r="F23" s="21">
        <v>0</v>
      </c>
      <c r="G23" s="21">
        <v>170</v>
      </c>
      <c r="H23" s="21">
        <f t="shared" si="2"/>
        <v>2165</v>
      </c>
      <c r="I23" s="21">
        <v>756</v>
      </c>
      <c r="J23" s="21">
        <v>1409</v>
      </c>
      <c r="K23" s="4">
        <f t="shared" si="3"/>
        <v>4723</v>
      </c>
    </row>
    <row r="24" spans="1:11" ht="15">
      <c r="A24" s="5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ht="15">
      <c r="A25" s="28" t="s">
        <v>66</v>
      </c>
      <c r="B25" s="28"/>
      <c r="C25" s="28"/>
      <c r="D25" s="28"/>
      <c r="E25" s="28"/>
      <c r="F25" s="28"/>
      <c r="G25" s="28"/>
      <c r="H25" s="28"/>
      <c r="I25" s="28"/>
      <c r="J25" s="28"/>
      <c r="K25" s="21"/>
    </row>
    <row r="26" spans="1:10" ht="15">
      <c r="A26" s="14"/>
      <c r="B26" s="14"/>
      <c r="C26" s="14"/>
      <c r="D26" s="14" t="s">
        <v>52</v>
      </c>
      <c r="E26" s="15">
        <f>(SUM(B12:B23)+SUM(E12:E23)+SUM(H12:H23))/12</f>
        <v>6751.083333333333</v>
      </c>
      <c r="G26" s="16"/>
      <c r="H26" s="16"/>
      <c r="I26" s="16"/>
      <c r="J26" s="16"/>
    </row>
    <row r="27" spans="1:10" ht="15">
      <c r="A27" s="17"/>
      <c r="B27" s="17"/>
      <c r="C27" s="17"/>
      <c r="D27" s="17" t="s">
        <v>32</v>
      </c>
      <c r="E27" s="15">
        <f>(SUM(C12:C23)+SUM(I12:I23))/12</f>
        <v>3836.25</v>
      </c>
      <c r="G27" s="16"/>
      <c r="H27" s="16"/>
      <c r="I27" s="16"/>
      <c r="J27" s="16"/>
    </row>
    <row r="28" spans="1:10" ht="15">
      <c r="A28" s="17"/>
      <c r="B28" s="17"/>
      <c r="C28" s="17"/>
      <c r="D28" s="17" t="s">
        <v>33</v>
      </c>
      <c r="E28" s="18">
        <f>(SUM(D12:D23)+SUM(G12:G23)+SUM(J12:J23))/12</f>
        <v>2914.8333333333335</v>
      </c>
      <c r="F28" s="15"/>
      <c r="G28" s="16"/>
      <c r="H28" s="16"/>
      <c r="I28" s="16"/>
      <c r="J28" s="16"/>
    </row>
  </sheetData>
  <sheetProtection/>
  <mergeCells count="17">
    <mergeCell ref="A1:K1"/>
    <mergeCell ref="E8:G8"/>
    <mergeCell ref="H8:J8"/>
    <mergeCell ref="B9:B10"/>
    <mergeCell ref="C9:D9"/>
    <mergeCell ref="E9:E10"/>
    <mergeCell ref="A5:K5"/>
    <mergeCell ref="F9:G9"/>
    <mergeCell ref="H9:H10"/>
    <mergeCell ref="I9:J9"/>
    <mergeCell ref="A11:K11"/>
    <mergeCell ref="A25:J25"/>
    <mergeCell ref="A6:F6"/>
    <mergeCell ref="A7:A10"/>
    <mergeCell ref="B7:J7"/>
    <mergeCell ref="K7:K10"/>
    <mergeCell ref="B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User</cp:lastModifiedBy>
  <cp:lastPrinted>2016-02-04T05:23:18Z</cp:lastPrinted>
  <dcterms:created xsi:type="dcterms:W3CDTF">2016-01-13T06:07:37Z</dcterms:created>
  <dcterms:modified xsi:type="dcterms:W3CDTF">2018-09-17T13:55:33Z</dcterms:modified>
  <cp:category/>
  <cp:version/>
  <cp:contentType/>
  <cp:contentStatus/>
</cp:coreProperties>
</file>